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bookViews>
    <workbookView xWindow="0" yWindow="0" windowWidth="15480" windowHeight="8190" tabRatio="675"/>
  </bookViews>
  <sheets>
    <sheet name="Anex A1 Frmtfor AAUM disclosure" sheetId="8" r:id="rId1"/>
    <sheet name="Anex A2 Frmt AAUM stateUT wise " sheetId="9" r:id="rId2"/>
  </sheets>
  <definedNames>
    <definedName name="_xlnm._FilterDatabase" localSheetId="1" hidden="1">'Anex A2 Frmt AAUM stateUT wise '!$B$4:$L$43</definedName>
  </definedNames>
  <calcPr calcId="144525"/>
</workbook>
</file>

<file path=xl/calcChain.xml><?xml version="1.0" encoding="utf-8"?>
<calcChain xmlns="http://schemas.openxmlformats.org/spreadsheetml/2006/main">
  <c r="BK23" i="8" l="1"/>
  <c r="BK24" i="8"/>
  <c r="BK57" i="8"/>
  <c r="BK8" i="8" l="1"/>
  <c r="BK11" i="8"/>
  <c r="BK25" i="8"/>
  <c r="BK26" i="8"/>
  <c r="BK32" i="8"/>
  <c r="BK35" i="8"/>
  <c r="BK36" i="8"/>
  <c r="BK37" i="8"/>
  <c r="BK38" i="8"/>
  <c r="BK39" i="8"/>
  <c r="BK40" i="8"/>
  <c r="BK41" i="8"/>
  <c r="BK42" i="8"/>
  <c r="BK43" i="8"/>
  <c r="BK44" i="8"/>
  <c r="BK45" i="8"/>
  <c r="BK51" i="8"/>
  <c r="BK52" i="8"/>
  <c r="BK72" i="8"/>
  <c r="K5" i="9" l="1"/>
  <c r="K6" i="9"/>
  <c r="K7" i="9"/>
  <c r="K8" i="9"/>
  <c r="K9" i="9"/>
  <c r="K10" i="9"/>
  <c r="K11" i="9"/>
  <c r="K12" i="9"/>
  <c r="K13" i="9"/>
  <c r="K14" i="9"/>
  <c r="K15" i="9"/>
  <c r="K16" i="9"/>
  <c r="K17" i="9"/>
  <c r="K18" i="9"/>
  <c r="K19" i="9"/>
  <c r="K20" i="9"/>
  <c r="K21" i="9"/>
  <c r="K22" i="9"/>
  <c r="K23" i="9"/>
  <c r="K24" i="9"/>
  <c r="K25" i="9"/>
  <c r="K26" i="9"/>
  <c r="K27" i="9"/>
  <c r="K28" i="9"/>
  <c r="K29" i="9"/>
  <c r="K30" i="9"/>
  <c r="K31" i="9"/>
  <c r="K32" i="9"/>
  <c r="K33" i="9"/>
  <c r="K34" i="9"/>
  <c r="K35" i="9"/>
  <c r="K36" i="9"/>
  <c r="K37" i="9"/>
  <c r="K38" i="9"/>
  <c r="K39" i="9"/>
  <c r="K40" i="9"/>
  <c r="K41" i="9"/>
  <c r="E42" i="9" l="1"/>
  <c r="F42" i="9"/>
  <c r="G42" i="9"/>
  <c r="D42" i="9"/>
  <c r="C27" i="8" l="1"/>
  <c r="D27" i="8"/>
  <c r="E27" i="8"/>
  <c r="F27" i="8"/>
  <c r="G27" i="8"/>
  <c r="H27" i="8"/>
  <c r="I27" i="8"/>
  <c r="J27" i="8"/>
  <c r="K27" i="8"/>
  <c r="L27" i="8"/>
  <c r="M27" i="8"/>
  <c r="N27" i="8"/>
  <c r="O27" i="8"/>
  <c r="P27" i="8"/>
  <c r="Q27" i="8"/>
  <c r="R27" i="8"/>
  <c r="S27" i="8"/>
  <c r="T27" i="8"/>
  <c r="U27" i="8"/>
  <c r="V27" i="8"/>
  <c r="W27" i="8"/>
  <c r="X27" i="8"/>
  <c r="Y27" i="8"/>
  <c r="Z27" i="8"/>
  <c r="AA27" i="8"/>
  <c r="AB27" i="8"/>
  <c r="AC27" i="8"/>
  <c r="AD27" i="8"/>
  <c r="AE27" i="8"/>
  <c r="AF27" i="8"/>
  <c r="AG27" i="8"/>
  <c r="AH27" i="8"/>
  <c r="AI27" i="8"/>
  <c r="AJ27" i="8"/>
  <c r="AK27" i="8"/>
  <c r="AL27" i="8"/>
  <c r="AM27" i="8"/>
  <c r="AN27" i="8"/>
  <c r="AO27" i="8"/>
  <c r="AP27" i="8"/>
  <c r="AQ27" i="8"/>
  <c r="AR27" i="8"/>
  <c r="AS27" i="8"/>
  <c r="AT27" i="8"/>
  <c r="AU27" i="8"/>
  <c r="AV27" i="8"/>
  <c r="AW27" i="8"/>
  <c r="AX27" i="8"/>
  <c r="AY27" i="8"/>
  <c r="AZ27" i="8"/>
  <c r="BA27" i="8"/>
  <c r="BB27" i="8"/>
  <c r="BC27" i="8"/>
  <c r="BD27" i="8"/>
  <c r="BE27" i="8"/>
  <c r="BF27" i="8"/>
  <c r="BG27" i="8"/>
  <c r="BH27" i="8"/>
  <c r="BI27" i="8"/>
  <c r="BJ27" i="8"/>
  <c r="I42" i="9" l="1"/>
  <c r="L42" i="9"/>
  <c r="H42" i="9"/>
  <c r="J42" i="9"/>
  <c r="BJ46" i="8"/>
  <c r="BI46" i="8"/>
  <c r="BH46" i="8"/>
  <c r="BG46" i="8"/>
  <c r="BF46" i="8"/>
  <c r="BE46" i="8"/>
  <c r="BD46" i="8"/>
  <c r="BC46" i="8"/>
  <c r="BB46" i="8"/>
  <c r="BA46" i="8"/>
  <c r="AZ46" i="8"/>
  <c r="AY46" i="8"/>
  <c r="AX46" i="8"/>
  <c r="AW46" i="8"/>
  <c r="AV46" i="8"/>
  <c r="AU46" i="8"/>
  <c r="AT46" i="8"/>
  <c r="AS46" i="8"/>
  <c r="AR46" i="8"/>
  <c r="AQ46" i="8"/>
  <c r="AP46" i="8"/>
  <c r="AO46" i="8"/>
  <c r="AN46" i="8"/>
  <c r="AM46" i="8"/>
  <c r="AL46" i="8"/>
  <c r="AK46" i="8"/>
  <c r="AJ46" i="8"/>
  <c r="AI46" i="8"/>
  <c r="AH46" i="8"/>
  <c r="AG46" i="8"/>
  <c r="AF46" i="8"/>
  <c r="AE46" i="8"/>
  <c r="AD46" i="8"/>
  <c r="AC46" i="8"/>
  <c r="AB46" i="8"/>
  <c r="AA46" i="8"/>
  <c r="Z46" i="8"/>
  <c r="Y46" i="8"/>
  <c r="X46" i="8"/>
  <c r="W46" i="8"/>
  <c r="V46" i="8"/>
  <c r="U46" i="8"/>
  <c r="T46" i="8"/>
  <c r="S46" i="8"/>
  <c r="R46" i="8"/>
  <c r="Q46" i="8"/>
  <c r="P46" i="8"/>
  <c r="O46" i="8"/>
  <c r="N46" i="8"/>
  <c r="M46" i="8"/>
  <c r="L46" i="8"/>
  <c r="K46" i="8"/>
  <c r="J46" i="8"/>
  <c r="I46" i="8"/>
  <c r="H46" i="8"/>
  <c r="G46" i="8"/>
  <c r="F46" i="8"/>
  <c r="E46" i="8"/>
  <c r="D46" i="8"/>
  <c r="C46" i="8"/>
  <c r="D53" i="8"/>
  <c r="E53" i="8"/>
  <c r="F53" i="8"/>
  <c r="G53" i="8"/>
  <c r="H53" i="8"/>
  <c r="I53" i="8"/>
  <c r="J53" i="8"/>
  <c r="K53" i="8"/>
  <c r="L53" i="8"/>
  <c r="M53" i="8"/>
  <c r="N53" i="8"/>
  <c r="O53" i="8"/>
  <c r="P53" i="8"/>
  <c r="Q53" i="8"/>
  <c r="R53" i="8"/>
  <c r="S53" i="8"/>
  <c r="T53" i="8"/>
  <c r="U53" i="8"/>
  <c r="V53" i="8"/>
  <c r="W53" i="8"/>
  <c r="X53" i="8"/>
  <c r="Y53" i="8"/>
  <c r="Z53" i="8"/>
  <c r="AA53" i="8"/>
  <c r="AB53" i="8"/>
  <c r="AC53" i="8"/>
  <c r="AD53" i="8"/>
  <c r="AE53" i="8"/>
  <c r="AF53" i="8"/>
  <c r="AG53" i="8"/>
  <c r="AH53" i="8"/>
  <c r="AI53" i="8"/>
  <c r="AJ53" i="8"/>
  <c r="AK53" i="8"/>
  <c r="AL53" i="8"/>
  <c r="AM53" i="8"/>
  <c r="AN53" i="8"/>
  <c r="AO53" i="8"/>
  <c r="AP53" i="8"/>
  <c r="AQ53" i="8"/>
  <c r="AR53" i="8"/>
  <c r="AS53" i="8"/>
  <c r="AT53" i="8"/>
  <c r="AU53" i="8"/>
  <c r="AV53" i="8"/>
  <c r="AW53" i="8"/>
  <c r="AX53" i="8"/>
  <c r="AY53" i="8"/>
  <c r="AZ53" i="8"/>
  <c r="BA53" i="8"/>
  <c r="BB53" i="8"/>
  <c r="BC53" i="8"/>
  <c r="BD53" i="8"/>
  <c r="BE53" i="8"/>
  <c r="BF53" i="8"/>
  <c r="BG53" i="8"/>
  <c r="BH53" i="8"/>
  <c r="BI53" i="8"/>
  <c r="BJ53" i="8"/>
  <c r="C53" i="8"/>
  <c r="BK9" i="8" l="1"/>
  <c r="C9" i="8"/>
  <c r="D9" i="8"/>
  <c r="E9" i="8"/>
  <c r="F9" i="8"/>
  <c r="G9" i="8"/>
  <c r="H9" i="8"/>
  <c r="I9" i="8"/>
  <c r="J9" i="8"/>
  <c r="K9" i="8"/>
  <c r="L9" i="8"/>
  <c r="M9" i="8"/>
  <c r="N9" i="8"/>
  <c r="O9" i="8"/>
  <c r="P9" i="8"/>
  <c r="Q9" i="8"/>
  <c r="R9" i="8"/>
  <c r="S9" i="8"/>
  <c r="T9" i="8"/>
  <c r="U9" i="8"/>
  <c r="V9" i="8"/>
  <c r="W9" i="8"/>
  <c r="X9" i="8"/>
  <c r="Y9" i="8"/>
  <c r="Z9" i="8"/>
  <c r="AA9" i="8"/>
  <c r="AB9" i="8"/>
  <c r="AC9" i="8"/>
  <c r="AD9" i="8"/>
  <c r="AE9" i="8"/>
  <c r="AF9" i="8"/>
  <c r="AG9" i="8"/>
  <c r="AH9" i="8"/>
  <c r="AI9" i="8"/>
  <c r="AJ9" i="8"/>
  <c r="AK9" i="8"/>
  <c r="AL9" i="8"/>
  <c r="AM9" i="8"/>
  <c r="AN9" i="8"/>
  <c r="AO9" i="8"/>
  <c r="AP9" i="8"/>
  <c r="AQ9" i="8"/>
  <c r="AR9" i="8"/>
  <c r="AS9" i="8"/>
  <c r="AT9" i="8"/>
  <c r="AU9" i="8"/>
  <c r="AV9" i="8"/>
  <c r="AW9" i="8"/>
  <c r="AX9" i="8"/>
  <c r="AY9" i="8"/>
  <c r="AZ9" i="8"/>
  <c r="BA9" i="8"/>
  <c r="BB9" i="8"/>
  <c r="BC9" i="8"/>
  <c r="BD9" i="8"/>
  <c r="BE9" i="8"/>
  <c r="BF9" i="8"/>
  <c r="BG9" i="8"/>
  <c r="BH9" i="8"/>
  <c r="BI9" i="8"/>
  <c r="BJ9" i="8"/>
  <c r="BK12" i="8"/>
  <c r="C12" i="8"/>
  <c r="D12" i="8"/>
  <c r="E12" i="8"/>
  <c r="F12" i="8"/>
  <c r="G12" i="8"/>
  <c r="H12" i="8"/>
  <c r="I12" i="8"/>
  <c r="J12" i="8"/>
  <c r="K12" i="8"/>
  <c r="L12" i="8"/>
  <c r="M12" i="8"/>
  <c r="N12" i="8"/>
  <c r="O12" i="8"/>
  <c r="P12" i="8"/>
  <c r="Q12" i="8"/>
  <c r="R12" i="8"/>
  <c r="S12" i="8"/>
  <c r="T12" i="8"/>
  <c r="U12" i="8"/>
  <c r="V12" i="8"/>
  <c r="W12" i="8"/>
  <c r="X12" i="8"/>
  <c r="Y12" i="8"/>
  <c r="Z12" i="8"/>
  <c r="AA12" i="8"/>
  <c r="AB12" i="8"/>
  <c r="AC12" i="8"/>
  <c r="AD12" i="8"/>
  <c r="AE12" i="8"/>
  <c r="AF12" i="8"/>
  <c r="AG12" i="8"/>
  <c r="AH12" i="8"/>
  <c r="AI12" i="8"/>
  <c r="AJ12" i="8"/>
  <c r="AK12" i="8"/>
  <c r="AL12" i="8"/>
  <c r="AM12" i="8"/>
  <c r="AN12" i="8"/>
  <c r="AO12" i="8"/>
  <c r="AP12" i="8"/>
  <c r="AQ12" i="8"/>
  <c r="AR12" i="8"/>
  <c r="AS12" i="8"/>
  <c r="AT12" i="8"/>
  <c r="AU12" i="8"/>
  <c r="AV12" i="8"/>
  <c r="AW12" i="8"/>
  <c r="AX12" i="8"/>
  <c r="AY12" i="8"/>
  <c r="AZ12" i="8"/>
  <c r="BA12" i="8"/>
  <c r="BB12" i="8"/>
  <c r="BC12" i="8"/>
  <c r="BD12" i="8"/>
  <c r="BE12" i="8"/>
  <c r="BF12" i="8"/>
  <c r="BG12" i="8"/>
  <c r="BH12" i="8"/>
  <c r="BI12" i="8"/>
  <c r="BJ12" i="8"/>
  <c r="BK14" i="8"/>
  <c r="C15" i="8"/>
  <c r="D15" i="8"/>
  <c r="E15" i="8"/>
  <c r="F15" i="8"/>
  <c r="G15" i="8"/>
  <c r="H15" i="8"/>
  <c r="I15" i="8"/>
  <c r="J15" i="8"/>
  <c r="K15" i="8"/>
  <c r="L15" i="8"/>
  <c r="M15" i="8"/>
  <c r="N15" i="8"/>
  <c r="O15" i="8"/>
  <c r="P15" i="8"/>
  <c r="Q15" i="8"/>
  <c r="R15" i="8"/>
  <c r="S15" i="8"/>
  <c r="T15" i="8"/>
  <c r="U15" i="8"/>
  <c r="V15" i="8"/>
  <c r="W15" i="8"/>
  <c r="X15" i="8"/>
  <c r="Y15" i="8"/>
  <c r="Z15" i="8"/>
  <c r="AA15" i="8"/>
  <c r="AB15" i="8"/>
  <c r="AC15" i="8"/>
  <c r="AD15" i="8"/>
  <c r="AE15" i="8"/>
  <c r="AF15" i="8"/>
  <c r="AG15" i="8"/>
  <c r="AH15" i="8"/>
  <c r="AI15" i="8"/>
  <c r="AJ15" i="8"/>
  <c r="AK15" i="8"/>
  <c r="AL15" i="8"/>
  <c r="AM15" i="8"/>
  <c r="AN15" i="8"/>
  <c r="AO15" i="8"/>
  <c r="AP15" i="8"/>
  <c r="AQ15" i="8"/>
  <c r="AR15" i="8"/>
  <c r="AS15" i="8"/>
  <c r="AT15" i="8"/>
  <c r="AU15" i="8"/>
  <c r="AV15" i="8"/>
  <c r="AW15" i="8"/>
  <c r="AX15" i="8"/>
  <c r="AY15" i="8"/>
  <c r="AZ15" i="8"/>
  <c r="BA15" i="8"/>
  <c r="BB15" i="8"/>
  <c r="BC15" i="8"/>
  <c r="BD15" i="8"/>
  <c r="BE15" i="8"/>
  <c r="BF15" i="8"/>
  <c r="BG15" i="8"/>
  <c r="BH15" i="8"/>
  <c r="BI15" i="8"/>
  <c r="BJ15" i="8"/>
  <c r="BK17" i="8"/>
  <c r="BK18" i="8" s="1"/>
  <c r="C18" i="8"/>
  <c r="D18" i="8"/>
  <c r="E18" i="8"/>
  <c r="F18" i="8"/>
  <c r="G18" i="8"/>
  <c r="H18" i="8"/>
  <c r="I18" i="8"/>
  <c r="J18" i="8"/>
  <c r="K18" i="8"/>
  <c r="L18" i="8"/>
  <c r="M18" i="8"/>
  <c r="N18" i="8"/>
  <c r="O18" i="8"/>
  <c r="P18" i="8"/>
  <c r="Q18" i="8"/>
  <c r="R18" i="8"/>
  <c r="S18" i="8"/>
  <c r="T18" i="8"/>
  <c r="U18" i="8"/>
  <c r="V18" i="8"/>
  <c r="W18" i="8"/>
  <c r="X18" i="8"/>
  <c r="Y18" i="8"/>
  <c r="Z18" i="8"/>
  <c r="AA18" i="8"/>
  <c r="AB18" i="8"/>
  <c r="AC18" i="8"/>
  <c r="AD18" i="8"/>
  <c r="AE18" i="8"/>
  <c r="AF18" i="8"/>
  <c r="AG18" i="8"/>
  <c r="AH18" i="8"/>
  <c r="AI18" i="8"/>
  <c r="AJ18" i="8"/>
  <c r="AK18" i="8"/>
  <c r="AL18" i="8"/>
  <c r="AM18" i="8"/>
  <c r="AN18" i="8"/>
  <c r="AO18" i="8"/>
  <c r="AP18" i="8"/>
  <c r="AQ18" i="8"/>
  <c r="AR18" i="8"/>
  <c r="AS18" i="8"/>
  <c r="AT18" i="8"/>
  <c r="AU18" i="8"/>
  <c r="AV18" i="8"/>
  <c r="AW18" i="8"/>
  <c r="AX18" i="8"/>
  <c r="AY18" i="8"/>
  <c r="AZ18" i="8"/>
  <c r="BA18" i="8"/>
  <c r="BB18" i="8"/>
  <c r="BC18" i="8"/>
  <c r="BD18" i="8"/>
  <c r="BE18" i="8"/>
  <c r="BF18" i="8"/>
  <c r="BG18" i="8"/>
  <c r="BH18" i="8"/>
  <c r="BI18" i="8"/>
  <c r="BJ18" i="8"/>
  <c r="BK20" i="8"/>
  <c r="BK21" i="8" s="1"/>
  <c r="C21" i="8"/>
  <c r="D21" i="8"/>
  <c r="E21" i="8"/>
  <c r="F21" i="8"/>
  <c r="G21" i="8"/>
  <c r="H21" i="8"/>
  <c r="I21" i="8"/>
  <c r="J21" i="8"/>
  <c r="K21" i="8"/>
  <c r="L21" i="8"/>
  <c r="M21" i="8"/>
  <c r="N21" i="8"/>
  <c r="O21" i="8"/>
  <c r="P21" i="8"/>
  <c r="Q21" i="8"/>
  <c r="R21" i="8"/>
  <c r="S21" i="8"/>
  <c r="T21" i="8"/>
  <c r="U21" i="8"/>
  <c r="V21" i="8"/>
  <c r="W21" i="8"/>
  <c r="X21" i="8"/>
  <c r="Y21" i="8"/>
  <c r="Z21" i="8"/>
  <c r="AA21" i="8"/>
  <c r="AB21" i="8"/>
  <c r="AC21" i="8"/>
  <c r="AD21" i="8"/>
  <c r="AE21" i="8"/>
  <c r="AF21" i="8"/>
  <c r="AG21" i="8"/>
  <c r="AH21" i="8"/>
  <c r="AI21" i="8"/>
  <c r="AJ21" i="8"/>
  <c r="AK21" i="8"/>
  <c r="AL21" i="8"/>
  <c r="AM21" i="8"/>
  <c r="AN21" i="8"/>
  <c r="AO21" i="8"/>
  <c r="AP21" i="8"/>
  <c r="AQ21" i="8"/>
  <c r="AR21" i="8"/>
  <c r="AS21" i="8"/>
  <c r="AT21" i="8"/>
  <c r="AU21" i="8"/>
  <c r="AV21" i="8"/>
  <c r="AW21" i="8"/>
  <c r="AX21" i="8"/>
  <c r="AY21" i="8"/>
  <c r="AZ21" i="8"/>
  <c r="BA21" i="8"/>
  <c r="BB21" i="8"/>
  <c r="BC21" i="8"/>
  <c r="BD21" i="8"/>
  <c r="BE21" i="8"/>
  <c r="BF21" i="8"/>
  <c r="BG21" i="8"/>
  <c r="BH21" i="8"/>
  <c r="BI21" i="8"/>
  <c r="BJ21" i="8"/>
  <c r="BK33" i="8"/>
  <c r="C33" i="8"/>
  <c r="C47" i="8" s="1"/>
  <c r="D33" i="8"/>
  <c r="E33" i="8"/>
  <c r="F33" i="8"/>
  <c r="G33" i="8"/>
  <c r="H33" i="8"/>
  <c r="I33" i="8"/>
  <c r="J33" i="8"/>
  <c r="K33" i="8"/>
  <c r="L33" i="8"/>
  <c r="M33" i="8"/>
  <c r="N33" i="8"/>
  <c r="O33" i="8"/>
  <c r="P33" i="8"/>
  <c r="Q33" i="8"/>
  <c r="R33" i="8"/>
  <c r="S33" i="8"/>
  <c r="T33" i="8"/>
  <c r="U33" i="8"/>
  <c r="V33" i="8"/>
  <c r="W33" i="8"/>
  <c r="X33" i="8"/>
  <c r="Y33" i="8"/>
  <c r="Z33" i="8"/>
  <c r="AA33" i="8"/>
  <c r="AB33" i="8"/>
  <c r="AC33" i="8"/>
  <c r="AD33" i="8"/>
  <c r="AE33" i="8"/>
  <c r="AF33" i="8"/>
  <c r="AG33" i="8"/>
  <c r="AH33" i="8"/>
  <c r="AI33" i="8"/>
  <c r="AJ33" i="8"/>
  <c r="AK33" i="8"/>
  <c r="AL33" i="8"/>
  <c r="AM33" i="8"/>
  <c r="AN33" i="8"/>
  <c r="AO33" i="8"/>
  <c r="AP33" i="8"/>
  <c r="AQ33" i="8"/>
  <c r="AR33" i="8"/>
  <c r="AS33" i="8"/>
  <c r="AT33" i="8"/>
  <c r="AU33" i="8"/>
  <c r="AV33" i="8"/>
  <c r="AW33" i="8"/>
  <c r="AX33" i="8"/>
  <c r="AY33" i="8"/>
  <c r="AZ33" i="8"/>
  <c r="BA33" i="8"/>
  <c r="BB33" i="8"/>
  <c r="BC33" i="8"/>
  <c r="BD33" i="8"/>
  <c r="BE33" i="8"/>
  <c r="BF33" i="8"/>
  <c r="BG33" i="8"/>
  <c r="BH33" i="8"/>
  <c r="BI33" i="8"/>
  <c r="BJ33" i="8"/>
  <c r="N47" i="8"/>
  <c r="BK53" i="8"/>
  <c r="C58" i="8"/>
  <c r="D58" i="8"/>
  <c r="E58" i="8"/>
  <c r="F58" i="8"/>
  <c r="G58" i="8"/>
  <c r="H58" i="8"/>
  <c r="I58" i="8"/>
  <c r="J58" i="8"/>
  <c r="K58" i="8"/>
  <c r="L58" i="8"/>
  <c r="M58" i="8"/>
  <c r="N58" i="8"/>
  <c r="O58" i="8"/>
  <c r="P58" i="8"/>
  <c r="Q58" i="8"/>
  <c r="R58" i="8"/>
  <c r="S58" i="8"/>
  <c r="T58" i="8"/>
  <c r="U58" i="8"/>
  <c r="V58" i="8"/>
  <c r="W58" i="8"/>
  <c r="X58" i="8"/>
  <c r="Y58" i="8"/>
  <c r="Z58" i="8"/>
  <c r="AA58" i="8"/>
  <c r="AB58" i="8"/>
  <c r="AC58" i="8"/>
  <c r="AD58" i="8"/>
  <c r="AE58" i="8"/>
  <c r="AF58" i="8"/>
  <c r="AG58" i="8"/>
  <c r="AH58" i="8"/>
  <c r="AI58" i="8"/>
  <c r="AJ58" i="8"/>
  <c r="AK58" i="8"/>
  <c r="AL58" i="8"/>
  <c r="AM58" i="8"/>
  <c r="AN58" i="8"/>
  <c r="AO58" i="8"/>
  <c r="AP58" i="8"/>
  <c r="AQ58" i="8"/>
  <c r="AR58" i="8"/>
  <c r="AS58" i="8"/>
  <c r="AT58" i="8"/>
  <c r="AU58" i="8"/>
  <c r="AV58" i="8"/>
  <c r="AW58" i="8"/>
  <c r="AX58" i="8"/>
  <c r="AY58" i="8"/>
  <c r="AZ58" i="8"/>
  <c r="BA58" i="8"/>
  <c r="BB58" i="8"/>
  <c r="BC58" i="8"/>
  <c r="BD58" i="8"/>
  <c r="BE58" i="8"/>
  <c r="BF58" i="8"/>
  <c r="BG58" i="8"/>
  <c r="BH58" i="8"/>
  <c r="BI58" i="8"/>
  <c r="BJ58" i="8"/>
  <c r="BK60" i="8"/>
  <c r="BK61" i="8" s="1"/>
  <c r="C61" i="8"/>
  <c r="D61" i="8"/>
  <c r="E61" i="8"/>
  <c r="F61" i="8"/>
  <c r="G61" i="8"/>
  <c r="H61" i="8"/>
  <c r="I61" i="8"/>
  <c r="J61" i="8"/>
  <c r="K61" i="8"/>
  <c r="L61" i="8"/>
  <c r="M61" i="8"/>
  <c r="N61" i="8"/>
  <c r="O61" i="8"/>
  <c r="P61" i="8"/>
  <c r="Q61" i="8"/>
  <c r="R61" i="8"/>
  <c r="S61" i="8"/>
  <c r="T61" i="8"/>
  <c r="U61" i="8"/>
  <c r="V61" i="8"/>
  <c r="W61" i="8"/>
  <c r="X61" i="8"/>
  <c r="Y61" i="8"/>
  <c r="Z61" i="8"/>
  <c r="AA61" i="8"/>
  <c r="AB61" i="8"/>
  <c r="AC61" i="8"/>
  <c r="AD61" i="8"/>
  <c r="AE61" i="8"/>
  <c r="AF61" i="8"/>
  <c r="AG61" i="8"/>
  <c r="AH61" i="8"/>
  <c r="AI61" i="8"/>
  <c r="AJ61" i="8"/>
  <c r="AK61" i="8"/>
  <c r="AL61" i="8"/>
  <c r="AM61" i="8"/>
  <c r="AN61" i="8"/>
  <c r="AO61" i="8"/>
  <c r="AP61" i="8"/>
  <c r="AQ61" i="8"/>
  <c r="AR61" i="8"/>
  <c r="AS61" i="8"/>
  <c r="AT61" i="8"/>
  <c r="AU61" i="8"/>
  <c r="AV61" i="8"/>
  <c r="AW61" i="8"/>
  <c r="AX61" i="8"/>
  <c r="AY61" i="8"/>
  <c r="AZ61" i="8"/>
  <c r="BA61" i="8"/>
  <c r="BB61" i="8"/>
  <c r="BC61" i="8"/>
  <c r="BD61" i="8"/>
  <c r="BE61" i="8"/>
  <c r="BF61" i="8"/>
  <c r="BG61" i="8"/>
  <c r="BH61" i="8"/>
  <c r="BI61" i="8"/>
  <c r="BJ61" i="8"/>
  <c r="BK66" i="8"/>
  <c r="BK67" i="8" s="1"/>
  <c r="C67" i="8"/>
  <c r="D67" i="8"/>
  <c r="E67" i="8"/>
  <c r="F67" i="8"/>
  <c r="G67" i="8"/>
  <c r="H67" i="8"/>
  <c r="I67" i="8"/>
  <c r="J67" i="8"/>
  <c r="K67" i="8"/>
  <c r="L67" i="8"/>
  <c r="M67" i="8"/>
  <c r="N67" i="8"/>
  <c r="O67" i="8"/>
  <c r="P67" i="8"/>
  <c r="Q67" i="8"/>
  <c r="R67" i="8"/>
  <c r="S67" i="8"/>
  <c r="T67" i="8"/>
  <c r="U67" i="8"/>
  <c r="V67" i="8"/>
  <c r="W67" i="8"/>
  <c r="X67" i="8"/>
  <c r="Y67" i="8"/>
  <c r="Z67" i="8"/>
  <c r="AA67" i="8"/>
  <c r="AB67" i="8"/>
  <c r="AC67" i="8"/>
  <c r="AD67" i="8"/>
  <c r="AE67" i="8"/>
  <c r="AF67" i="8"/>
  <c r="AG67" i="8"/>
  <c r="AH67" i="8"/>
  <c r="AI67" i="8"/>
  <c r="AJ67" i="8"/>
  <c r="AK67" i="8"/>
  <c r="AL67" i="8"/>
  <c r="AM67" i="8"/>
  <c r="AN67" i="8"/>
  <c r="AO67" i="8"/>
  <c r="AP67" i="8"/>
  <c r="AQ67" i="8"/>
  <c r="AR67" i="8"/>
  <c r="AS67" i="8"/>
  <c r="AT67" i="8"/>
  <c r="AU67" i="8"/>
  <c r="AV67" i="8"/>
  <c r="AW67" i="8"/>
  <c r="AX67" i="8"/>
  <c r="AY67" i="8"/>
  <c r="AZ67" i="8"/>
  <c r="BA67" i="8"/>
  <c r="BB67" i="8"/>
  <c r="BC67" i="8"/>
  <c r="BD67" i="8"/>
  <c r="BE67" i="8"/>
  <c r="BF67" i="8"/>
  <c r="BG67" i="8"/>
  <c r="BH67" i="8"/>
  <c r="BI67" i="8"/>
  <c r="BJ67" i="8"/>
  <c r="BK73" i="8"/>
  <c r="C73" i="8"/>
  <c r="D73" i="8"/>
  <c r="E73" i="8"/>
  <c r="F73" i="8"/>
  <c r="G73" i="8"/>
  <c r="H73" i="8"/>
  <c r="I73" i="8"/>
  <c r="J73" i="8"/>
  <c r="K73" i="8"/>
  <c r="L73" i="8"/>
  <c r="M73" i="8"/>
  <c r="N73" i="8"/>
  <c r="O73" i="8"/>
  <c r="P73" i="8"/>
  <c r="Q73" i="8"/>
  <c r="R73" i="8"/>
  <c r="S73" i="8"/>
  <c r="T73" i="8"/>
  <c r="U73" i="8"/>
  <c r="V73" i="8"/>
  <c r="W73" i="8"/>
  <c r="X73" i="8"/>
  <c r="Y73" i="8"/>
  <c r="Z73" i="8"/>
  <c r="AA73" i="8"/>
  <c r="AB73" i="8"/>
  <c r="AC73" i="8"/>
  <c r="AD73" i="8"/>
  <c r="AE73" i="8"/>
  <c r="AF73" i="8"/>
  <c r="AG73" i="8"/>
  <c r="AH73" i="8"/>
  <c r="AI73" i="8"/>
  <c r="AJ73" i="8"/>
  <c r="AK73" i="8"/>
  <c r="AL73" i="8"/>
  <c r="AM73" i="8"/>
  <c r="AN73" i="8"/>
  <c r="AO73" i="8"/>
  <c r="AP73" i="8"/>
  <c r="AQ73" i="8"/>
  <c r="AR73" i="8"/>
  <c r="AS73" i="8"/>
  <c r="AT73" i="8"/>
  <c r="AU73" i="8"/>
  <c r="AV73" i="8"/>
  <c r="AW73" i="8"/>
  <c r="AX73" i="8"/>
  <c r="AY73" i="8"/>
  <c r="AZ73" i="8"/>
  <c r="BA73" i="8"/>
  <c r="BB73" i="8"/>
  <c r="BC73" i="8"/>
  <c r="BD73" i="8"/>
  <c r="BE73" i="8"/>
  <c r="BF73" i="8"/>
  <c r="BG73" i="8"/>
  <c r="BH73" i="8"/>
  <c r="BI73" i="8"/>
  <c r="BJ73" i="8"/>
  <c r="BH62" i="8" l="1"/>
  <c r="BD62" i="8"/>
  <c r="AZ62" i="8"/>
  <c r="AV62" i="8"/>
  <c r="AR62" i="8"/>
  <c r="AN62" i="8"/>
  <c r="AJ62" i="8"/>
  <c r="AF62" i="8"/>
  <c r="AB62" i="8"/>
  <c r="X62" i="8"/>
  <c r="T62" i="8"/>
  <c r="P62" i="8"/>
  <c r="BK46" i="8"/>
  <c r="BK47" i="8" s="1"/>
  <c r="K62" i="8"/>
  <c r="G62" i="8"/>
  <c r="C62" i="8"/>
  <c r="K42" i="9"/>
  <c r="G47" i="8"/>
  <c r="E62" i="8"/>
  <c r="BJ62" i="8"/>
  <c r="BF62" i="8"/>
  <c r="BB62" i="8"/>
  <c r="AX62" i="8"/>
  <c r="AT62" i="8"/>
  <c r="AP62" i="8"/>
  <c r="AL62" i="8"/>
  <c r="AH62" i="8"/>
  <c r="AD62" i="8"/>
  <c r="Z62" i="8"/>
  <c r="V62" i="8"/>
  <c r="R62" i="8"/>
  <c r="N62" i="8"/>
  <c r="BJ47" i="8"/>
  <c r="BH47" i="8"/>
  <c r="BF47" i="8"/>
  <c r="BD47" i="8"/>
  <c r="BB47" i="8"/>
  <c r="AZ47" i="8"/>
  <c r="AX47" i="8"/>
  <c r="AV47" i="8"/>
  <c r="AT47" i="8"/>
  <c r="AR47" i="8"/>
  <c r="AP47" i="8"/>
  <c r="AN47" i="8"/>
  <c r="AL47" i="8"/>
  <c r="AJ47" i="8"/>
  <c r="AH47" i="8"/>
  <c r="AF47" i="8"/>
  <c r="AD47" i="8"/>
  <c r="AB47" i="8"/>
  <c r="Z47" i="8"/>
  <c r="X47" i="8"/>
  <c r="V47" i="8"/>
  <c r="T47" i="8"/>
  <c r="R47" i="8"/>
  <c r="P47" i="8"/>
  <c r="L47" i="8"/>
  <c r="J47" i="8"/>
  <c r="H47" i="8"/>
  <c r="F47" i="8"/>
  <c r="R28" i="8"/>
  <c r="I62" i="8"/>
  <c r="AE28" i="8"/>
  <c r="Y28" i="8"/>
  <c r="BK58" i="8"/>
  <c r="BK62" i="8" s="1"/>
  <c r="AL28" i="8"/>
  <c r="BI47" i="8"/>
  <c r="BG47" i="8"/>
  <c r="BE47" i="8"/>
  <c r="BC47" i="8"/>
  <c r="BA47" i="8"/>
  <c r="AY47" i="8"/>
  <c r="AW47" i="8"/>
  <c r="AU47" i="8"/>
  <c r="AS47" i="8"/>
  <c r="AQ47" i="8"/>
  <c r="AO47" i="8"/>
  <c r="AM47" i="8"/>
  <c r="AK47" i="8"/>
  <c r="AI47" i="8"/>
  <c r="AG47" i="8"/>
  <c r="AE47" i="8"/>
  <c r="AC47" i="8"/>
  <c r="AA47" i="8"/>
  <c r="Y47" i="8"/>
  <c r="W47" i="8"/>
  <c r="U47" i="8"/>
  <c r="Q47" i="8"/>
  <c r="O47" i="8"/>
  <c r="M47" i="8"/>
  <c r="K47" i="8"/>
  <c r="I47" i="8"/>
  <c r="E47" i="8"/>
  <c r="BB28" i="8"/>
  <c r="BJ28" i="8"/>
  <c r="AT28" i="8"/>
  <c r="H28" i="8"/>
  <c r="BH28" i="8"/>
  <c r="BF28" i="8"/>
  <c r="BD28" i="8"/>
  <c r="AZ28" i="8"/>
  <c r="AX28" i="8"/>
  <c r="AV28" i="8"/>
  <c r="AR28" i="8"/>
  <c r="AP28" i="8"/>
  <c r="AN28" i="8"/>
  <c r="AJ28" i="8"/>
  <c r="AH28" i="8"/>
  <c r="Z28" i="8"/>
  <c r="X28" i="8"/>
  <c r="AA28" i="8"/>
  <c r="W28" i="8"/>
  <c r="T28" i="8"/>
  <c r="P28" i="8"/>
  <c r="N28" i="8"/>
  <c r="L28" i="8"/>
  <c r="F28" i="8"/>
  <c r="J62" i="8"/>
  <c r="H62" i="8"/>
  <c r="F62" i="8"/>
  <c r="D62" i="8"/>
  <c r="BI62" i="8"/>
  <c r="BG62" i="8"/>
  <c r="BE62" i="8"/>
  <c r="BC62" i="8"/>
  <c r="BA62" i="8"/>
  <c r="AY62" i="8"/>
  <c r="AW62" i="8"/>
  <c r="AU62" i="8"/>
  <c r="AS62" i="8"/>
  <c r="AQ62" i="8"/>
  <c r="AO62" i="8"/>
  <c r="AM62" i="8"/>
  <c r="AK62" i="8"/>
  <c r="AI62" i="8"/>
  <c r="AG62" i="8"/>
  <c r="AE62" i="8"/>
  <c r="AC62" i="8"/>
  <c r="AA62" i="8"/>
  <c r="Y62" i="8"/>
  <c r="W62" i="8"/>
  <c r="U62" i="8"/>
  <c r="S62" i="8"/>
  <c r="Q62" i="8"/>
  <c r="O62" i="8"/>
  <c r="M62" i="8"/>
  <c r="AF28" i="8"/>
  <c r="AD28" i="8"/>
  <c r="AB28" i="8"/>
  <c r="J28" i="8"/>
  <c r="D28" i="8"/>
  <c r="BI28" i="8"/>
  <c r="BG28" i="8"/>
  <c r="BE28" i="8"/>
  <c r="BC28" i="8"/>
  <c r="BA28" i="8"/>
  <c r="AY28" i="8"/>
  <c r="AW28" i="8"/>
  <c r="AU28" i="8"/>
  <c r="L62" i="8"/>
  <c r="AS28" i="8"/>
  <c r="AQ28" i="8"/>
  <c r="AO28" i="8"/>
  <c r="AM28" i="8"/>
  <c r="AK28" i="8"/>
  <c r="AI28" i="8"/>
  <c r="AG28" i="8"/>
  <c r="AC28" i="8"/>
  <c r="U28" i="8"/>
  <c r="S28" i="8"/>
  <c r="Q28" i="8"/>
  <c r="O28" i="8"/>
  <c r="M28" i="8"/>
  <c r="K28" i="8"/>
  <c r="G28" i="8"/>
  <c r="E28" i="8"/>
  <c r="C28" i="8"/>
  <c r="S47" i="8"/>
  <c r="D47" i="8"/>
  <c r="V28" i="8"/>
  <c r="BK27" i="8"/>
  <c r="BK15" i="8"/>
  <c r="I28" i="8"/>
  <c r="S69" i="8" l="1"/>
  <c r="R69" i="8"/>
  <c r="T69" i="8"/>
  <c r="U69" i="8"/>
  <c r="V69" i="8"/>
  <c r="G69" i="8"/>
  <c r="AW69" i="8"/>
  <c r="BA69" i="8"/>
  <c r="BE69" i="8"/>
  <c r="BI69" i="8"/>
  <c r="AD69" i="8"/>
  <c r="AH69" i="8"/>
  <c r="AX69" i="8"/>
  <c r="AB69" i="8"/>
  <c r="AF69" i="8"/>
  <c r="N69" i="8"/>
  <c r="BC69" i="8"/>
  <c r="AJ69" i="8"/>
  <c r="AV69" i="8"/>
  <c r="AZ69" i="8"/>
  <c r="AT69" i="8"/>
  <c r="BB69" i="8"/>
  <c r="F69" i="8"/>
  <c r="BF69" i="8"/>
  <c r="AG69" i="8"/>
  <c r="AK69" i="8"/>
  <c r="AO69" i="8"/>
  <c r="AS69" i="8"/>
  <c r="Z69" i="8"/>
  <c r="AP69" i="8"/>
  <c r="BJ69" i="8"/>
  <c r="AL69" i="8"/>
  <c r="I69" i="8"/>
  <c r="J69" i="8"/>
  <c r="P69" i="8"/>
  <c r="X69" i="8"/>
  <c r="AN69" i="8"/>
  <c r="AR69" i="8"/>
  <c r="BD69" i="8"/>
  <c r="BH69" i="8"/>
  <c r="E69" i="8"/>
  <c r="K69" i="8"/>
  <c r="AC69" i="8"/>
  <c r="H69" i="8"/>
  <c r="Y69" i="8"/>
  <c r="AA69" i="8"/>
  <c r="C69" i="8"/>
  <c r="M69" i="8"/>
  <c r="Q69" i="8"/>
  <c r="AY69" i="8"/>
  <c r="BG69" i="8"/>
  <c r="AE69" i="8"/>
  <c r="W69" i="8"/>
  <c r="L69" i="8"/>
  <c r="AM69" i="8"/>
  <c r="D69" i="8"/>
  <c r="O69" i="8"/>
  <c r="AI69" i="8"/>
  <c r="AQ69" i="8"/>
  <c r="AU69" i="8"/>
  <c r="BK28" i="8"/>
  <c r="BK69" i="8" l="1"/>
</calcChain>
</file>

<file path=xl/sharedStrings.xml><?xml version="1.0" encoding="utf-8"?>
<sst xmlns="http://schemas.openxmlformats.org/spreadsheetml/2006/main" count="167" uniqueCount="131">
  <si>
    <t>A</t>
  </si>
  <si>
    <t>B</t>
  </si>
  <si>
    <t>ELSS</t>
  </si>
  <si>
    <t>Gilt</t>
  </si>
  <si>
    <t>D</t>
  </si>
  <si>
    <t>F</t>
  </si>
  <si>
    <t>INCOME / DEBT ORIENTED SCHEMES</t>
  </si>
  <si>
    <t>GROWTH / EQUITY ORIENTED SCHEMES</t>
  </si>
  <si>
    <t>BALANCED SCHEMES</t>
  </si>
  <si>
    <t>EXCHANGE TRADED FUND</t>
  </si>
  <si>
    <t>FMP</t>
  </si>
  <si>
    <t>Total</t>
  </si>
  <si>
    <t>Liquid/ Money Market</t>
  </si>
  <si>
    <t>Debt (assured return)</t>
  </si>
  <si>
    <t>Other Debt Schemes</t>
  </si>
  <si>
    <t>Others</t>
  </si>
  <si>
    <t>C</t>
  </si>
  <si>
    <t>Balanced schemes</t>
  </si>
  <si>
    <t>GOLD ETF</t>
  </si>
  <si>
    <t xml:space="preserve">Other ETFs </t>
  </si>
  <si>
    <t>E</t>
  </si>
  <si>
    <t>FUND OF FUNDS INVESTING OVERSEAS</t>
  </si>
  <si>
    <t>Fund of funds investing overseas</t>
  </si>
  <si>
    <t>GRAND TOTAL</t>
  </si>
  <si>
    <t>Fund of Funds Scheme (Domestic)</t>
  </si>
  <si>
    <t>Through Associate Distributors</t>
  </si>
  <si>
    <t>Through Non - Associate Distributors</t>
  </si>
  <si>
    <t xml:space="preserve">Through Direct Plan </t>
  </si>
  <si>
    <t>Scheme Category/ Scheme Name</t>
  </si>
  <si>
    <t xml:space="preserve">1 : Retail Investor </t>
  </si>
  <si>
    <t>2 : Corporates</t>
  </si>
  <si>
    <t>5 : High Networth Individuals</t>
  </si>
  <si>
    <t>I : Contribution of sponsor and its associates in AUM</t>
  </si>
  <si>
    <t>II : Contribution of other than sponsor and its associates in AUM</t>
  </si>
  <si>
    <t>I</t>
  </si>
  <si>
    <t>II</t>
  </si>
  <si>
    <t xml:space="preserve">Scheme names </t>
  </si>
  <si>
    <t>Category of Investor</t>
  </si>
  <si>
    <t xml:space="preserve">Name of the States/ Union Territories </t>
  </si>
  <si>
    <t>Andaman and Nicobar Islands</t>
  </si>
  <si>
    <t>Andhra Pradesh</t>
  </si>
  <si>
    <t>Arunachal Pradesh</t>
  </si>
  <si>
    <t>Assam</t>
  </si>
  <si>
    <t>Bihar</t>
  </si>
  <si>
    <t>Chandigarh</t>
  </si>
  <si>
    <t>Chhattisgarh</t>
  </si>
  <si>
    <t>Dadra and Nagar Haveli</t>
  </si>
  <si>
    <t>Daman and Diu</t>
  </si>
  <si>
    <t>Goa</t>
  </si>
  <si>
    <t>Gujarat</t>
  </si>
  <si>
    <t>Haryana</t>
  </si>
  <si>
    <t>Himachal Pradesh</t>
  </si>
  <si>
    <t>Jammu and Kashmir</t>
  </si>
  <si>
    <t>Jharkhand</t>
  </si>
  <si>
    <t>Karnataka</t>
  </si>
  <si>
    <t>Kerala</t>
  </si>
  <si>
    <t>Lakshadweep</t>
  </si>
  <si>
    <t>Madhya Pradesh</t>
  </si>
  <si>
    <t>Maharashtra</t>
  </si>
  <si>
    <t>Manipur</t>
  </si>
  <si>
    <t>Meghalaya</t>
  </si>
  <si>
    <t>Mizoram</t>
  </si>
  <si>
    <t>Nagaland</t>
  </si>
  <si>
    <t>New Delhi</t>
  </si>
  <si>
    <t>Orissa</t>
  </si>
  <si>
    <t>Pondicherry</t>
  </si>
  <si>
    <t>Punjab</t>
  </si>
  <si>
    <t>Rajasthan</t>
  </si>
  <si>
    <t>Sikkim</t>
  </si>
  <si>
    <t>Tamil Nadu</t>
  </si>
  <si>
    <t>Tripura</t>
  </si>
  <si>
    <t>Uttar Pradesh</t>
  </si>
  <si>
    <t>Uttarakhand</t>
  </si>
  <si>
    <t>West Bengal</t>
  </si>
  <si>
    <t>TOTAL</t>
  </si>
  <si>
    <t>Sl. No.</t>
  </si>
  <si>
    <t>(i)</t>
  </si>
  <si>
    <t>(ii)</t>
  </si>
  <si>
    <t>(iii)</t>
  </si>
  <si>
    <t>(iv)</t>
  </si>
  <si>
    <t>Grand Sub-Total (a+b+c+d+e+f)</t>
  </si>
  <si>
    <t>(v)</t>
  </si>
  <si>
    <t>(vi)</t>
  </si>
  <si>
    <t>Grand Sub-Total</t>
  </si>
  <si>
    <t>Grand Sub-Total (a+b)</t>
  </si>
  <si>
    <t>(a) Sub-Total</t>
  </si>
  <si>
    <t>(b) Sub-Total</t>
  </si>
  <si>
    <t xml:space="preserve">LIQUID SCHEMES </t>
  </si>
  <si>
    <t>OTHER DEBT ORIENTED SCHEMES</t>
  </si>
  <si>
    <t xml:space="preserve">Note: Name of new states / union territories shall be added alphabetically  </t>
  </si>
  <si>
    <t>(f) Sub-Total</t>
  </si>
  <si>
    <t xml:space="preserve"> (e) Sub-Total</t>
  </si>
  <si>
    <t xml:space="preserve"> (d) Sub-Total</t>
  </si>
  <si>
    <t>(c) Sub-Total</t>
  </si>
  <si>
    <t>GOLD EXCHANGE TRADED FUND</t>
  </si>
  <si>
    <t>OTHER EXCHANGE TRADED FUND</t>
  </si>
  <si>
    <t>FUND OF FUNDS INVESTING DOMESTIC</t>
  </si>
  <si>
    <t>Infrastructure Debt Funds</t>
  </si>
  <si>
    <t>3 : Banks/FIs</t>
  </si>
  <si>
    <t>GRAND TOTAL (A+B+C+D+E)</t>
  </si>
  <si>
    <t>4 : FIIs/FPIs</t>
  </si>
  <si>
    <t>IDBI Liquid Fund</t>
  </si>
  <si>
    <t>IDBI Gilt Fund</t>
  </si>
  <si>
    <t>IDBI Dynamic Bond Fund</t>
  </si>
  <si>
    <t>IDBI Short Term Bond Fund</t>
  </si>
  <si>
    <t>IDBI Ultra Short Term Fund</t>
  </si>
  <si>
    <t>IDBI Equity Advantage Fund</t>
  </si>
  <si>
    <t>IDBI India Top 100 Equity Fund</t>
  </si>
  <si>
    <t>IDBI Nifty Index Fund</t>
  </si>
  <si>
    <t>IDBI Nifty Junior Index Fund</t>
  </si>
  <si>
    <t>IDBI Gold Exchange Traded Fund</t>
  </si>
  <si>
    <t>IDBI Gold Fund</t>
  </si>
  <si>
    <t>IDBI Mutual Fund (All figures in Rs. Crore)</t>
  </si>
  <si>
    <t>Telangana</t>
  </si>
  <si>
    <t>IDBI Credit Risk Fund</t>
  </si>
  <si>
    <t>IDBI Equity Savings Fund</t>
  </si>
  <si>
    <t>IDBI Focused 30 Equity Fund</t>
  </si>
  <si>
    <t>IDBI Small Cap Fund</t>
  </si>
  <si>
    <t>IDBI Hybrid Equity Fund</t>
  </si>
  <si>
    <t>T30</t>
  </si>
  <si>
    <t>B30</t>
  </si>
  <si>
    <t xml:space="preserve">T30 : Top 30 cities as identified by AMFI </t>
  </si>
  <si>
    <t xml:space="preserve">B30 : Other than T30  </t>
  </si>
  <si>
    <t>IDBI Banking &amp; Financial Services Fund</t>
  </si>
  <si>
    <t>IDBI Long Term Value Fund</t>
  </si>
  <si>
    <t>IDBI Dividend Yield Fund</t>
  </si>
  <si>
    <t>IDBI Healthcare Fund</t>
  </si>
  <si>
    <t>IDBI MIDCAP Fund</t>
  </si>
  <si>
    <t>Table showing State wise /Union Territory wise contribution to AAUM of category of schemes as on 30-December-2020</t>
  </si>
  <si>
    <r>
      <t xml:space="preserve">IDBI Diversified Equity Fund / </t>
    </r>
    <r>
      <rPr>
        <b/>
        <sz val="10"/>
        <color indexed="8"/>
        <rFont val="Arial"/>
        <family val="2"/>
      </rPr>
      <t>IDBI Flexi Cap Fund</t>
    </r>
  </si>
  <si>
    <t>IDBI Mutual Fund: Net Average Assets Under Management (AAUM) as on 31-March-2021
(All figures in Rs. Crore)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</si>
</sst>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19" x14ac:knownFonts="1">
    <font>
      <sz val="10"/>
      <color indexed="8"/>
      <name val="Arial"/>
      <family val="2"/>
      <charset val="1"/>
    </font>
    <font>
      <sz val="10"/>
      <color indexed="8"/>
      <name val="Arial"/>
      <family val="2"/>
      <charset val="1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4"/>
      <name val="Trebuchet MS"/>
      <family val="2"/>
    </font>
    <font>
      <sz val="10"/>
      <name val="Trebuchet MS"/>
      <family val="2"/>
    </font>
    <font>
      <b/>
      <sz val="10"/>
      <name val="Trebuchet MS"/>
      <family val="2"/>
    </font>
    <font>
      <sz val="10"/>
      <color indexed="64"/>
      <name val="Arial"/>
      <family val="2"/>
    </font>
    <font>
      <b/>
      <sz val="12"/>
      <name val="Trebuchet MS"/>
      <family val="2"/>
    </font>
    <font>
      <sz val="12"/>
      <name val="Trebuchet MS"/>
      <family val="2"/>
    </font>
    <font>
      <i/>
      <sz val="10"/>
      <color indexed="8"/>
      <name val="Arial"/>
      <family val="2"/>
    </font>
    <font>
      <sz val="9"/>
      <color indexed="8"/>
      <name val="Arial"/>
      <family val="2"/>
      <charset val="1"/>
    </font>
    <font>
      <b/>
      <sz val="12"/>
      <color indexed="8"/>
      <name val="Arial"/>
      <family val="2"/>
    </font>
    <font>
      <b/>
      <sz val="10"/>
      <color indexed="8"/>
      <name val="Arial"/>
      <family val="2"/>
      <charset val="1"/>
    </font>
    <font>
      <b/>
      <sz val="9"/>
      <color indexed="8"/>
      <name val="Arial"/>
      <family val="2"/>
      <charset val="1"/>
    </font>
    <font>
      <sz val="10"/>
      <name val="Arial"/>
      <family val="2"/>
      <charset val="1"/>
    </font>
    <font>
      <b/>
      <sz val="15"/>
      <name val="Trebuchet MS"/>
      <family val="2"/>
    </font>
    <font>
      <sz val="9"/>
      <name val="Arial"/>
      <family val="2"/>
      <charset val="1"/>
    </font>
    <font>
      <b/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7" fillId="0" borderId="0"/>
    <xf numFmtId="0" fontId="3" fillId="0" borderId="0"/>
    <xf numFmtId="0" fontId="1" fillId="0" borderId="0"/>
  </cellStyleXfs>
  <cellXfs count="110">
    <xf numFmtId="0" fontId="0" fillId="0" borderId="0" xfId="0"/>
    <xf numFmtId="0" fontId="5" fillId="0" borderId="0" xfId="3" applyFont="1"/>
    <xf numFmtId="2" fontId="5" fillId="0" borderId="0" xfId="3" applyNumberFormat="1" applyFont="1"/>
    <xf numFmtId="0" fontId="0" fillId="0" borderId="0" xfId="0" applyBorder="1"/>
    <xf numFmtId="0" fontId="2" fillId="0" borderId="0" xfId="0" applyFont="1" applyBorder="1"/>
    <xf numFmtId="2" fontId="6" fillId="0" borderId="0" xfId="3" applyNumberFormat="1" applyFont="1" applyAlignment="1">
      <alignment horizontal="center"/>
    </xf>
    <xf numFmtId="0" fontId="6" fillId="0" borderId="0" xfId="3" applyFont="1" applyAlignment="1">
      <alignment horizontal="center"/>
    </xf>
    <xf numFmtId="0" fontId="6" fillId="0" borderId="0" xfId="3" applyFont="1"/>
    <xf numFmtId="2" fontId="9" fillId="0" borderId="0" xfId="3" applyNumberFormat="1" applyFont="1"/>
    <xf numFmtId="0" fontId="9" fillId="0" borderId="0" xfId="3" applyFont="1"/>
    <xf numFmtId="2" fontId="8" fillId="0" borderId="0" xfId="3" applyNumberFormat="1" applyFont="1"/>
    <xf numFmtId="0" fontId="8" fillId="0" borderId="0" xfId="3" applyFont="1"/>
    <xf numFmtId="0" fontId="6" fillId="0" borderId="1" xfId="3" applyNumberFormat="1" applyFont="1" applyFill="1" applyBorder="1" applyAlignment="1">
      <alignment horizontal="center" wrapText="1"/>
    </xf>
    <xf numFmtId="0" fontId="6" fillId="0" borderId="2" xfId="3" applyNumberFormat="1" applyFont="1" applyFill="1" applyBorder="1" applyAlignment="1">
      <alignment horizontal="center" wrapText="1"/>
    </xf>
    <xf numFmtId="0" fontId="6" fillId="0" borderId="3" xfId="3" applyNumberFormat="1" applyFont="1" applyFill="1" applyBorder="1" applyAlignment="1">
      <alignment horizontal="center" wrapText="1"/>
    </xf>
    <xf numFmtId="0" fontId="2" fillId="0" borderId="4" xfId="0" applyFont="1" applyBorder="1"/>
    <xf numFmtId="0" fontId="2" fillId="0" borderId="0" xfId="0" applyFont="1" applyFill="1" applyBorder="1"/>
    <xf numFmtId="0" fontId="2" fillId="0" borderId="0" xfId="0" applyFont="1" applyBorder="1" applyAlignment="1">
      <alignment horizontal="right" wrapText="1"/>
    </xf>
    <xf numFmtId="0" fontId="2" fillId="0" borderId="5" xfId="0" applyFont="1" applyBorder="1" applyAlignment="1">
      <alignment wrapText="1"/>
    </xf>
    <xf numFmtId="0" fontId="0" fillId="0" borderId="5" xfId="0" applyFont="1" applyBorder="1" applyAlignment="1">
      <alignment wrapText="1"/>
    </xf>
    <xf numFmtId="0" fontId="0" fillId="0" borderId="5" xfId="0" applyBorder="1" applyAlignment="1">
      <alignment horizontal="right" wrapText="1"/>
    </xf>
    <xf numFmtId="0" fontId="2" fillId="0" borderId="5" xfId="0" applyFont="1" applyBorder="1" applyAlignment="1">
      <alignment horizontal="right" wrapText="1"/>
    </xf>
    <xf numFmtId="0" fontId="10" fillId="0" borderId="5" xfId="0" applyFont="1" applyBorder="1" applyAlignment="1">
      <alignment wrapText="1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right"/>
    </xf>
    <xf numFmtId="2" fontId="6" fillId="0" borderId="6" xfId="3" applyNumberFormat="1" applyFont="1" applyFill="1" applyBorder="1"/>
    <xf numFmtId="0" fontId="2" fillId="0" borderId="7" xfId="0" applyFont="1" applyBorder="1"/>
    <xf numFmtId="0" fontId="0" fillId="0" borderId="5" xfId="0" applyBorder="1" applyAlignment="1">
      <alignment wrapText="1"/>
    </xf>
    <xf numFmtId="0" fontId="0" fillId="0" borderId="5" xfId="0" applyBorder="1" applyAlignment="1">
      <alignment horizontal="left" wrapText="1"/>
    </xf>
    <xf numFmtId="164" fontId="0" fillId="0" borderId="1" xfId="1" applyFont="1" applyBorder="1"/>
    <xf numFmtId="164" fontId="0" fillId="0" borderId="2" xfId="1" applyFont="1" applyBorder="1"/>
    <xf numFmtId="164" fontId="0" fillId="0" borderId="3" xfId="1" applyFont="1" applyBorder="1"/>
    <xf numFmtId="164" fontId="0" fillId="0" borderId="2" xfId="0" applyNumberFormat="1" applyBorder="1"/>
    <xf numFmtId="164" fontId="0" fillId="0" borderId="4" xfId="0" applyNumberFormat="1" applyBorder="1"/>
    <xf numFmtId="164" fontId="0" fillId="0" borderId="1" xfId="1" applyFont="1" applyFill="1" applyBorder="1"/>
    <xf numFmtId="164" fontId="0" fillId="0" borderId="4" xfId="0" applyNumberFormat="1" applyFill="1" applyBorder="1"/>
    <xf numFmtId="164" fontId="0" fillId="0" borderId="0" xfId="0" applyNumberFormat="1" applyBorder="1"/>
    <xf numFmtId="164" fontId="0" fillId="0" borderId="0" xfId="1" applyFont="1" applyBorder="1"/>
    <xf numFmtId="164" fontId="0" fillId="0" borderId="1" xfId="0" applyNumberFormat="1" applyBorder="1" applyAlignment="1">
      <alignment horizontal="center"/>
    </xf>
    <xf numFmtId="0" fontId="3" fillId="0" borderId="4" xfId="0" applyFont="1" applyBorder="1"/>
    <xf numFmtId="0" fontId="3" fillId="0" borderId="5" xfId="0" applyFont="1" applyBorder="1" applyAlignment="1">
      <alignment horizontal="left" wrapText="1"/>
    </xf>
    <xf numFmtId="164" fontId="3" fillId="0" borderId="4" xfId="1" applyFont="1" applyBorder="1"/>
    <xf numFmtId="0" fontId="3" fillId="0" borderId="0" xfId="0" applyFont="1" applyBorder="1"/>
    <xf numFmtId="4" fontId="0" fillId="0" borderId="0" xfId="0" applyNumberFormat="1" applyBorder="1"/>
    <xf numFmtId="164" fontId="0" fillId="0" borderId="6" xfId="1" applyFont="1" applyFill="1" applyBorder="1"/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2" fontId="6" fillId="0" borderId="1" xfId="3" applyNumberFormat="1" applyFont="1" applyFill="1" applyBorder="1" applyAlignment="1">
      <alignment horizontal="center" vertical="center" wrapText="1"/>
    </xf>
    <xf numFmtId="0" fontId="11" fillId="0" borderId="1" xfId="2" applyFont="1" applyBorder="1" applyAlignment="1">
      <alignment horizontal="center" vertical="center"/>
    </xf>
    <xf numFmtId="0" fontId="11" fillId="0" borderId="1" xfId="2" applyFont="1" applyBorder="1" applyAlignment="1">
      <alignment horizontal="left" vertical="center"/>
    </xf>
    <xf numFmtId="164" fontId="0" fillId="0" borderId="1" xfId="1" applyFont="1" applyFill="1" applyBorder="1" applyAlignment="1">
      <alignment vertical="center"/>
    </xf>
    <xf numFmtId="164" fontId="0" fillId="0" borderId="1" xfId="1" applyFont="1" applyBorder="1" applyAlignment="1">
      <alignment vertical="center"/>
    </xf>
    <xf numFmtId="0" fontId="11" fillId="0" borderId="1" xfId="2" applyFont="1" applyBorder="1" applyAlignment="1">
      <alignment vertical="center"/>
    </xf>
    <xf numFmtId="0" fontId="13" fillId="0" borderId="1" xfId="0" applyFont="1" applyBorder="1" applyAlignment="1">
      <alignment vertical="center"/>
    </xf>
    <xf numFmtId="164" fontId="14" fillId="0" borderId="1" xfId="1" applyFont="1" applyBorder="1" applyAlignment="1">
      <alignment horizontal="left" vertical="center"/>
    </xf>
    <xf numFmtId="164" fontId="13" fillId="0" borderId="1" xfId="0" applyNumberFormat="1" applyFont="1" applyBorder="1" applyAlignment="1">
      <alignment vertical="center"/>
    </xf>
    <xf numFmtId="0" fontId="13" fillId="0" borderId="0" xfId="0" applyFont="1" applyAlignment="1">
      <alignment vertical="center"/>
    </xf>
    <xf numFmtId="4" fontId="0" fillId="0" borderId="0" xfId="0" applyNumberFormat="1" applyAlignment="1">
      <alignment vertical="center"/>
    </xf>
    <xf numFmtId="164" fontId="0" fillId="0" borderId="0" xfId="0" applyNumberFormat="1" applyAlignment="1">
      <alignment vertical="center"/>
    </xf>
    <xf numFmtId="164" fontId="2" fillId="0" borderId="1" xfId="1" applyFont="1" applyFill="1" applyBorder="1" applyAlignment="1">
      <alignment vertical="center"/>
    </xf>
    <xf numFmtId="164" fontId="13" fillId="0" borderId="0" xfId="0" applyNumberFormat="1" applyFont="1" applyAlignment="1">
      <alignment vertical="center"/>
    </xf>
    <xf numFmtId="164" fontId="2" fillId="0" borderId="2" xfId="0" applyNumberFormat="1" applyFont="1" applyBorder="1"/>
    <xf numFmtId="164" fontId="2" fillId="0" borderId="2" xfId="1" applyFont="1" applyBorder="1"/>
    <xf numFmtId="164" fontId="2" fillId="0" borderId="1" xfId="0" applyNumberFormat="1" applyFont="1" applyBorder="1" applyAlignment="1">
      <alignment horizontal="center"/>
    </xf>
    <xf numFmtId="164" fontId="2" fillId="0" borderId="4" xfId="0" applyNumberFormat="1" applyFont="1" applyBorder="1"/>
    <xf numFmtId="164" fontId="15" fillId="0" borderId="1" xfId="1" applyFont="1" applyFill="1" applyBorder="1"/>
    <xf numFmtId="164" fontId="15" fillId="0" borderId="4" xfId="0" applyNumberFormat="1" applyFont="1" applyBorder="1"/>
    <xf numFmtId="0" fontId="16" fillId="0" borderId="1" xfId="3" applyNumberFormat="1" applyFont="1" applyFill="1" applyBorder="1" applyAlignment="1">
      <alignment horizontal="center" wrapText="1"/>
    </xf>
    <xf numFmtId="164" fontId="15" fillId="0" borderId="2" xfId="0" applyNumberFormat="1" applyFont="1" applyBorder="1"/>
    <xf numFmtId="164" fontId="15" fillId="0" borderId="1" xfId="1" applyFont="1" applyBorder="1"/>
    <xf numFmtId="164" fontId="15" fillId="0" borderId="6" xfId="1" applyFont="1" applyFill="1" applyBorder="1"/>
    <xf numFmtId="164" fontId="15" fillId="0" borderId="2" xfId="1" applyFont="1" applyBorder="1"/>
    <xf numFmtId="164" fontId="15" fillId="0" borderId="1" xfId="0" applyNumberFormat="1" applyFont="1" applyBorder="1" applyAlignment="1">
      <alignment horizontal="center"/>
    </xf>
    <xf numFmtId="0" fontId="15" fillId="0" borderId="0" xfId="0" applyFont="1" applyBorder="1"/>
    <xf numFmtId="0" fontId="17" fillId="0" borderId="1" xfId="2" applyFont="1" applyBorder="1" applyAlignment="1">
      <alignment horizontal="left" vertical="center"/>
    </xf>
    <xf numFmtId="0" fontId="0" fillId="0" borderId="0" xfId="0" applyNumberFormat="1" applyBorder="1"/>
    <xf numFmtId="164" fontId="13" fillId="0" borderId="0" xfId="0" applyNumberFormat="1" applyFont="1" applyBorder="1" applyAlignment="1">
      <alignment vertical="center"/>
    </xf>
    <xf numFmtId="164" fontId="18" fillId="0" borderId="2" xfId="1" applyFont="1" applyBorder="1"/>
    <xf numFmtId="164" fontId="18" fillId="0" borderId="4" xfId="0" applyNumberFormat="1" applyFont="1" applyBorder="1"/>
    <xf numFmtId="4" fontId="0" fillId="0" borderId="0" xfId="0" applyNumberFormat="1"/>
    <xf numFmtId="49" fontId="12" fillId="0" borderId="10" xfId="2" applyNumberFormat="1" applyFont="1" applyFill="1" applyBorder="1" applyAlignment="1">
      <alignment horizontal="center" vertical="center" wrapText="1"/>
    </xf>
    <xf numFmtId="49" fontId="12" fillId="0" borderId="5" xfId="2" applyNumberFormat="1" applyFont="1" applyFill="1" applyBorder="1" applyAlignment="1">
      <alignment horizontal="center" vertical="center" wrapText="1"/>
    </xf>
    <xf numFmtId="2" fontId="8" fillId="0" borderId="18" xfId="3" applyNumberFormat="1" applyFont="1" applyFill="1" applyBorder="1" applyAlignment="1">
      <alignment horizontal="center" vertical="top" wrapText="1"/>
    </xf>
    <xf numFmtId="2" fontId="8" fillId="0" borderId="19" xfId="3" applyNumberFormat="1" applyFont="1" applyFill="1" applyBorder="1" applyAlignment="1">
      <alignment horizontal="center" vertical="top" wrapText="1"/>
    </xf>
    <xf numFmtId="2" fontId="8" fillId="0" borderId="20" xfId="3" applyNumberFormat="1" applyFont="1" applyFill="1" applyBorder="1" applyAlignment="1">
      <alignment horizontal="center" vertical="top" wrapText="1"/>
    </xf>
    <xf numFmtId="2" fontId="8" fillId="0" borderId="8" xfId="3" applyNumberFormat="1" applyFont="1" applyFill="1" applyBorder="1" applyAlignment="1">
      <alignment horizontal="center" vertical="top" wrapText="1"/>
    </xf>
    <xf numFmtId="2" fontId="8" fillId="0" borderId="9" xfId="3" applyNumberFormat="1" applyFont="1" applyFill="1" applyBorder="1" applyAlignment="1">
      <alignment horizontal="center" vertical="top" wrapText="1"/>
    </xf>
    <xf numFmtId="2" fontId="8" fillId="0" borderId="10" xfId="3" applyNumberFormat="1" applyFont="1" applyFill="1" applyBorder="1" applyAlignment="1">
      <alignment horizontal="center" vertical="top" wrapText="1"/>
    </xf>
    <xf numFmtId="2" fontId="8" fillId="0" borderId="18" xfId="3" applyNumberFormat="1" applyFont="1" applyFill="1" applyBorder="1" applyAlignment="1">
      <alignment horizontal="center"/>
    </xf>
    <xf numFmtId="2" fontId="8" fillId="0" borderId="19" xfId="3" applyNumberFormat="1" applyFont="1" applyFill="1" applyBorder="1" applyAlignment="1">
      <alignment horizontal="center"/>
    </xf>
    <xf numFmtId="2" fontId="8" fillId="0" borderId="20" xfId="3" applyNumberFormat="1" applyFont="1" applyFill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5" xfId="0" applyBorder="1" applyAlignment="1">
      <alignment horizontal="center"/>
    </xf>
    <xf numFmtId="2" fontId="4" fillId="0" borderId="18" xfId="3" applyNumberFormat="1" applyFont="1" applyFill="1" applyBorder="1" applyAlignment="1">
      <alignment horizontal="center" vertical="top" wrapText="1"/>
    </xf>
    <xf numFmtId="2" fontId="4" fillId="0" borderId="19" xfId="3" applyNumberFormat="1" applyFont="1" applyFill="1" applyBorder="1" applyAlignment="1">
      <alignment horizontal="center" vertical="top" wrapText="1"/>
    </xf>
    <xf numFmtId="2" fontId="4" fillId="0" borderId="20" xfId="3" applyNumberFormat="1" applyFont="1" applyFill="1" applyBorder="1" applyAlignment="1">
      <alignment horizontal="center" vertical="top" wrapText="1"/>
    </xf>
    <xf numFmtId="3" fontId="8" fillId="0" borderId="15" xfId="3" applyNumberFormat="1" applyFont="1" applyFill="1" applyBorder="1" applyAlignment="1">
      <alignment horizontal="center" vertical="center" wrapText="1"/>
    </xf>
    <xf numFmtId="3" fontId="8" fillId="0" borderId="16" xfId="3" applyNumberFormat="1" applyFont="1" applyFill="1" applyBorder="1" applyAlignment="1">
      <alignment horizontal="center" vertical="center" wrapText="1"/>
    </xf>
    <xf numFmtId="3" fontId="8" fillId="0" borderId="17" xfId="3" applyNumberFormat="1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49" fontId="12" fillId="0" borderId="11" xfId="2" applyNumberFormat="1" applyFont="1" applyFill="1" applyBorder="1" applyAlignment="1">
      <alignment horizontal="center" vertical="center" wrapText="1"/>
    </xf>
    <xf numFmtId="49" fontId="12" fillId="0" borderId="4" xfId="2" applyNumberFormat="1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/>
    </xf>
    <xf numFmtId="0" fontId="0" fillId="0" borderId="6" xfId="0" applyBorder="1" applyAlignment="1">
      <alignment horizontal="center"/>
    </xf>
    <xf numFmtId="0" fontId="2" fillId="0" borderId="14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5">
    <cellStyle name="Comma" xfId="1" builtinId="3"/>
    <cellStyle name="Normal" xfId="0" builtinId="0"/>
    <cellStyle name="Normal 2" xfId="2"/>
    <cellStyle name="Normal 2 2" xfId="3"/>
    <cellStyle name="Normal 3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CU90"/>
  <sheetViews>
    <sheetView showGridLines="0" tabSelected="1" zoomScale="90" zoomScaleNormal="90" workbookViewId="0">
      <pane xSplit="2" ySplit="7" topLeftCell="C8" activePane="bottomRight" state="frozen"/>
      <selection activeCell="B1" sqref="B1"/>
      <selection pane="topRight" activeCell="C1" sqref="C1"/>
      <selection pane="bottomLeft" activeCell="B8" sqref="B8"/>
      <selection pane="bottomRight" activeCell="B1" sqref="B1:B5"/>
    </sheetView>
  </sheetViews>
  <sheetFormatPr defaultRowHeight="12.75" x14ac:dyDescent="0.2"/>
  <cols>
    <col min="1" max="1" width="5" style="3" customWidth="1"/>
    <col min="2" max="2" width="47.5703125" style="3" customWidth="1"/>
    <col min="3" max="43" width="15.42578125" style="3" customWidth="1"/>
    <col min="44" max="44" width="15.42578125" style="73" customWidth="1"/>
    <col min="45" max="62" width="15.42578125" style="3" customWidth="1"/>
    <col min="63" max="63" width="15.140625" style="3" customWidth="1"/>
    <col min="64" max="64" width="9.140625" style="3" customWidth="1"/>
    <col min="65" max="65" width="14.140625" style="3" bestFit="1" customWidth="1"/>
    <col min="66" max="16384" width="9.140625" style="3"/>
  </cols>
  <sheetData>
    <row r="1" spans="1:99" s="1" customFormat="1" ht="19.5" customHeight="1" thickBot="1" x14ac:dyDescent="0.35">
      <c r="A1" s="103" t="s">
        <v>75</v>
      </c>
      <c r="B1" s="80" t="s">
        <v>28</v>
      </c>
      <c r="C1" s="94" t="s">
        <v>130</v>
      </c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  <c r="U1" s="95"/>
      <c r="V1" s="95"/>
      <c r="W1" s="95"/>
      <c r="X1" s="95"/>
      <c r="Y1" s="95"/>
      <c r="Z1" s="95"/>
      <c r="AA1" s="95"/>
      <c r="AB1" s="95"/>
      <c r="AC1" s="95"/>
      <c r="AD1" s="95"/>
      <c r="AE1" s="95"/>
      <c r="AF1" s="95"/>
      <c r="AG1" s="95"/>
      <c r="AH1" s="95"/>
      <c r="AI1" s="95"/>
      <c r="AJ1" s="95"/>
      <c r="AK1" s="95"/>
      <c r="AL1" s="95"/>
      <c r="AM1" s="95"/>
      <c r="AN1" s="95"/>
      <c r="AO1" s="95"/>
      <c r="AP1" s="95"/>
      <c r="AQ1" s="95"/>
      <c r="AR1" s="95"/>
      <c r="AS1" s="95"/>
      <c r="AT1" s="95"/>
      <c r="AU1" s="95"/>
      <c r="AV1" s="95"/>
      <c r="AW1" s="95"/>
      <c r="AX1" s="95"/>
      <c r="AY1" s="95"/>
      <c r="AZ1" s="95"/>
      <c r="BA1" s="95"/>
      <c r="BB1" s="95"/>
      <c r="BC1" s="95"/>
      <c r="BD1" s="95"/>
      <c r="BE1" s="95"/>
      <c r="BF1" s="95"/>
      <c r="BG1" s="95"/>
      <c r="BH1" s="95"/>
      <c r="BI1" s="95"/>
      <c r="BJ1" s="95"/>
      <c r="BK1" s="96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</row>
    <row r="2" spans="1:99" s="9" customFormat="1" ht="18.75" customHeight="1" thickBot="1" x14ac:dyDescent="0.4">
      <c r="A2" s="104"/>
      <c r="B2" s="81"/>
      <c r="C2" s="82" t="s">
        <v>27</v>
      </c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4"/>
      <c r="W2" s="82" t="s">
        <v>25</v>
      </c>
      <c r="X2" s="83"/>
      <c r="Y2" s="83"/>
      <c r="Z2" s="83"/>
      <c r="AA2" s="83"/>
      <c r="AB2" s="83"/>
      <c r="AC2" s="83"/>
      <c r="AD2" s="83"/>
      <c r="AE2" s="83"/>
      <c r="AF2" s="83"/>
      <c r="AG2" s="83"/>
      <c r="AH2" s="83"/>
      <c r="AI2" s="83"/>
      <c r="AJ2" s="83"/>
      <c r="AK2" s="83"/>
      <c r="AL2" s="83"/>
      <c r="AM2" s="83"/>
      <c r="AN2" s="83"/>
      <c r="AO2" s="83"/>
      <c r="AP2" s="84"/>
      <c r="AQ2" s="82" t="s">
        <v>26</v>
      </c>
      <c r="AR2" s="83"/>
      <c r="AS2" s="83"/>
      <c r="AT2" s="83"/>
      <c r="AU2" s="83"/>
      <c r="AV2" s="83"/>
      <c r="AW2" s="83"/>
      <c r="AX2" s="83"/>
      <c r="AY2" s="83"/>
      <c r="AZ2" s="83"/>
      <c r="BA2" s="83"/>
      <c r="BB2" s="83"/>
      <c r="BC2" s="83"/>
      <c r="BD2" s="83"/>
      <c r="BE2" s="83"/>
      <c r="BF2" s="83"/>
      <c r="BG2" s="83"/>
      <c r="BH2" s="83"/>
      <c r="BI2" s="83"/>
      <c r="BJ2" s="84"/>
      <c r="BK2" s="97" t="s">
        <v>23</v>
      </c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</row>
    <row r="3" spans="1:99" s="11" customFormat="1" ht="18.75" thickBot="1" x14ac:dyDescent="0.4">
      <c r="A3" s="104"/>
      <c r="B3" s="81"/>
      <c r="C3" s="88" t="s">
        <v>119</v>
      </c>
      <c r="D3" s="89"/>
      <c r="E3" s="89"/>
      <c r="F3" s="89"/>
      <c r="G3" s="89"/>
      <c r="H3" s="89"/>
      <c r="I3" s="89"/>
      <c r="J3" s="89"/>
      <c r="K3" s="89"/>
      <c r="L3" s="90"/>
      <c r="M3" s="88" t="s">
        <v>120</v>
      </c>
      <c r="N3" s="89"/>
      <c r="O3" s="89"/>
      <c r="P3" s="89"/>
      <c r="Q3" s="89"/>
      <c r="R3" s="89"/>
      <c r="S3" s="89"/>
      <c r="T3" s="89"/>
      <c r="U3" s="89"/>
      <c r="V3" s="90"/>
      <c r="W3" s="88" t="s">
        <v>119</v>
      </c>
      <c r="X3" s="89"/>
      <c r="Y3" s="89"/>
      <c r="Z3" s="89"/>
      <c r="AA3" s="89"/>
      <c r="AB3" s="89"/>
      <c r="AC3" s="89"/>
      <c r="AD3" s="89"/>
      <c r="AE3" s="89"/>
      <c r="AF3" s="90"/>
      <c r="AG3" s="88" t="s">
        <v>120</v>
      </c>
      <c r="AH3" s="89"/>
      <c r="AI3" s="89"/>
      <c r="AJ3" s="89"/>
      <c r="AK3" s="89"/>
      <c r="AL3" s="89"/>
      <c r="AM3" s="89"/>
      <c r="AN3" s="89"/>
      <c r="AO3" s="89"/>
      <c r="AP3" s="90"/>
      <c r="AQ3" s="88" t="s">
        <v>119</v>
      </c>
      <c r="AR3" s="89"/>
      <c r="AS3" s="89"/>
      <c r="AT3" s="89"/>
      <c r="AU3" s="89"/>
      <c r="AV3" s="89"/>
      <c r="AW3" s="89"/>
      <c r="AX3" s="89"/>
      <c r="AY3" s="89"/>
      <c r="AZ3" s="90"/>
      <c r="BA3" s="88" t="s">
        <v>120</v>
      </c>
      <c r="BB3" s="89"/>
      <c r="BC3" s="89"/>
      <c r="BD3" s="89"/>
      <c r="BE3" s="89"/>
      <c r="BF3" s="89"/>
      <c r="BG3" s="89"/>
      <c r="BH3" s="89"/>
      <c r="BI3" s="89"/>
      <c r="BJ3" s="90"/>
      <c r="BK3" s="98"/>
      <c r="BL3" s="10"/>
      <c r="BM3" s="10"/>
      <c r="BN3" s="10"/>
      <c r="BO3" s="10"/>
      <c r="BP3" s="10"/>
      <c r="BQ3" s="10"/>
      <c r="BR3" s="10"/>
      <c r="BS3" s="10"/>
      <c r="BT3" s="10"/>
      <c r="BU3" s="10"/>
      <c r="BV3" s="10"/>
    </row>
    <row r="4" spans="1:99" s="11" customFormat="1" ht="18" x14ac:dyDescent="0.35">
      <c r="A4" s="104"/>
      <c r="B4" s="81"/>
      <c r="C4" s="85" t="s">
        <v>34</v>
      </c>
      <c r="D4" s="86"/>
      <c r="E4" s="86"/>
      <c r="F4" s="86"/>
      <c r="G4" s="87"/>
      <c r="H4" s="85" t="s">
        <v>35</v>
      </c>
      <c r="I4" s="86"/>
      <c r="J4" s="86"/>
      <c r="K4" s="86"/>
      <c r="L4" s="87"/>
      <c r="M4" s="85" t="s">
        <v>34</v>
      </c>
      <c r="N4" s="86"/>
      <c r="O4" s="86"/>
      <c r="P4" s="86"/>
      <c r="Q4" s="87"/>
      <c r="R4" s="85" t="s">
        <v>35</v>
      </c>
      <c r="S4" s="86"/>
      <c r="T4" s="86"/>
      <c r="U4" s="86"/>
      <c r="V4" s="87"/>
      <c r="W4" s="85" t="s">
        <v>34</v>
      </c>
      <c r="X4" s="86"/>
      <c r="Y4" s="86"/>
      <c r="Z4" s="86"/>
      <c r="AA4" s="87"/>
      <c r="AB4" s="85" t="s">
        <v>35</v>
      </c>
      <c r="AC4" s="86"/>
      <c r="AD4" s="86"/>
      <c r="AE4" s="86"/>
      <c r="AF4" s="87"/>
      <c r="AG4" s="85" t="s">
        <v>34</v>
      </c>
      <c r="AH4" s="86"/>
      <c r="AI4" s="86"/>
      <c r="AJ4" s="86"/>
      <c r="AK4" s="87"/>
      <c r="AL4" s="85" t="s">
        <v>35</v>
      </c>
      <c r="AM4" s="86"/>
      <c r="AN4" s="86"/>
      <c r="AO4" s="86"/>
      <c r="AP4" s="87"/>
      <c r="AQ4" s="85" t="s">
        <v>34</v>
      </c>
      <c r="AR4" s="86"/>
      <c r="AS4" s="86"/>
      <c r="AT4" s="86"/>
      <c r="AU4" s="87"/>
      <c r="AV4" s="85" t="s">
        <v>35</v>
      </c>
      <c r="AW4" s="86"/>
      <c r="AX4" s="86"/>
      <c r="AY4" s="86"/>
      <c r="AZ4" s="87"/>
      <c r="BA4" s="85" t="s">
        <v>34</v>
      </c>
      <c r="BB4" s="86"/>
      <c r="BC4" s="86"/>
      <c r="BD4" s="86"/>
      <c r="BE4" s="87"/>
      <c r="BF4" s="85" t="s">
        <v>35</v>
      </c>
      <c r="BG4" s="86"/>
      <c r="BH4" s="86"/>
      <c r="BI4" s="86"/>
      <c r="BJ4" s="87"/>
      <c r="BK4" s="98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</row>
    <row r="5" spans="1:99" s="7" customFormat="1" ht="15" customHeight="1" x14ac:dyDescent="0.35">
      <c r="A5" s="104"/>
      <c r="B5" s="81"/>
      <c r="C5" s="13">
        <v>1</v>
      </c>
      <c r="D5" s="12">
        <v>2</v>
      </c>
      <c r="E5" s="12">
        <v>3</v>
      </c>
      <c r="F5" s="12">
        <v>4</v>
      </c>
      <c r="G5" s="14">
        <v>5</v>
      </c>
      <c r="H5" s="13">
        <v>1</v>
      </c>
      <c r="I5" s="12">
        <v>2</v>
      </c>
      <c r="J5" s="12">
        <v>3</v>
      </c>
      <c r="K5" s="12">
        <v>4</v>
      </c>
      <c r="L5" s="14">
        <v>5</v>
      </c>
      <c r="M5" s="13">
        <v>1</v>
      </c>
      <c r="N5" s="12">
        <v>2</v>
      </c>
      <c r="O5" s="12">
        <v>3</v>
      </c>
      <c r="P5" s="12">
        <v>4</v>
      </c>
      <c r="Q5" s="14">
        <v>5</v>
      </c>
      <c r="R5" s="13">
        <v>1</v>
      </c>
      <c r="S5" s="12">
        <v>2</v>
      </c>
      <c r="T5" s="12">
        <v>3</v>
      </c>
      <c r="U5" s="12">
        <v>4</v>
      </c>
      <c r="V5" s="14">
        <v>5</v>
      </c>
      <c r="W5" s="13">
        <v>1</v>
      </c>
      <c r="X5" s="12">
        <v>2</v>
      </c>
      <c r="Y5" s="12">
        <v>3</v>
      </c>
      <c r="Z5" s="12">
        <v>4</v>
      </c>
      <c r="AA5" s="14">
        <v>5</v>
      </c>
      <c r="AB5" s="13">
        <v>1</v>
      </c>
      <c r="AC5" s="12">
        <v>2</v>
      </c>
      <c r="AD5" s="12">
        <v>3</v>
      </c>
      <c r="AE5" s="12">
        <v>4</v>
      </c>
      <c r="AF5" s="14">
        <v>5</v>
      </c>
      <c r="AG5" s="13">
        <v>1</v>
      </c>
      <c r="AH5" s="12">
        <v>2</v>
      </c>
      <c r="AI5" s="12">
        <v>3</v>
      </c>
      <c r="AJ5" s="12">
        <v>4</v>
      </c>
      <c r="AK5" s="14">
        <v>5</v>
      </c>
      <c r="AL5" s="13">
        <v>1</v>
      </c>
      <c r="AM5" s="12">
        <v>2</v>
      </c>
      <c r="AN5" s="12">
        <v>3</v>
      </c>
      <c r="AO5" s="12">
        <v>4</v>
      </c>
      <c r="AP5" s="14">
        <v>5</v>
      </c>
      <c r="AQ5" s="13">
        <v>1</v>
      </c>
      <c r="AR5" s="67">
        <v>2</v>
      </c>
      <c r="AS5" s="12">
        <v>3</v>
      </c>
      <c r="AT5" s="12">
        <v>4</v>
      </c>
      <c r="AU5" s="14">
        <v>5</v>
      </c>
      <c r="AV5" s="13">
        <v>1</v>
      </c>
      <c r="AW5" s="12">
        <v>2</v>
      </c>
      <c r="AX5" s="12">
        <v>3</v>
      </c>
      <c r="AY5" s="12">
        <v>4</v>
      </c>
      <c r="AZ5" s="14">
        <v>5</v>
      </c>
      <c r="BA5" s="13">
        <v>1</v>
      </c>
      <c r="BB5" s="12">
        <v>2</v>
      </c>
      <c r="BC5" s="12">
        <v>3</v>
      </c>
      <c r="BD5" s="12">
        <v>4</v>
      </c>
      <c r="BE5" s="14">
        <v>5</v>
      </c>
      <c r="BF5" s="13">
        <v>1</v>
      </c>
      <c r="BG5" s="12">
        <v>2</v>
      </c>
      <c r="BH5" s="12">
        <v>3</v>
      </c>
      <c r="BI5" s="12">
        <v>4</v>
      </c>
      <c r="BJ5" s="14">
        <v>5</v>
      </c>
      <c r="BK5" s="99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</row>
    <row r="6" spans="1:99" x14ac:dyDescent="0.2">
      <c r="A6" s="15" t="s">
        <v>0</v>
      </c>
      <c r="B6" s="18" t="s">
        <v>6</v>
      </c>
      <c r="C6" s="91"/>
      <c r="D6" s="92"/>
      <c r="E6" s="92"/>
      <c r="F6" s="92"/>
      <c r="G6" s="92"/>
      <c r="H6" s="92"/>
      <c r="I6" s="92"/>
      <c r="J6" s="92"/>
      <c r="K6" s="92"/>
      <c r="L6" s="92"/>
      <c r="M6" s="92"/>
      <c r="N6" s="92"/>
      <c r="O6" s="92"/>
      <c r="P6" s="92"/>
      <c r="Q6" s="92"/>
      <c r="R6" s="92"/>
      <c r="S6" s="92"/>
      <c r="T6" s="92"/>
      <c r="U6" s="92"/>
      <c r="V6" s="92"/>
      <c r="W6" s="92"/>
      <c r="X6" s="92"/>
      <c r="Y6" s="92"/>
      <c r="Z6" s="92"/>
      <c r="AA6" s="92"/>
      <c r="AB6" s="92"/>
      <c r="AC6" s="92"/>
      <c r="AD6" s="92"/>
      <c r="AE6" s="92"/>
      <c r="AF6" s="92"/>
      <c r="AG6" s="92"/>
      <c r="AH6" s="92"/>
      <c r="AI6" s="92"/>
      <c r="AJ6" s="92"/>
      <c r="AK6" s="92"/>
      <c r="AL6" s="92"/>
      <c r="AM6" s="92"/>
      <c r="AN6" s="92"/>
      <c r="AO6" s="92"/>
      <c r="AP6" s="92"/>
      <c r="AQ6" s="92"/>
      <c r="AR6" s="92"/>
      <c r="AS6" s="92"/>
      <c r="AT6" s="92"/>
      <c r="AU6" s="92"/>
      <c r="AV6" s="92"/>
      <c r="AW6" s="92"/>
      <c r="AX6" s="92"/>
      <c r="AY6" s="92"/>
      <c r="AZ6" s="92"/>
      <c r="BA6" s="92"/>
      <c r="BB6" s="92"/>
      <c r="BC6" s="92"/>
      <c r="BD6" s="92"/>
      <c r="BE6" s="92"/>
      <c r="BF6" s="92"/>
      <c r="BG6" s="92"/>
      <c r="BH6" s="92"/>
      <c r="BI6" s="92"/>
      <c r="BJ6" s="92"/>
      <c r="BK6" s="93"/>
    </row>
    <row r="7" spans="1:99" x14ac:dyDescent="0.2">
      <c r="A7" s="15" t="s">
        <v>76</v>
      </c>
      <c r="B7" s="18" t="s">
        <v>12</v>
      </c>
      <c r="C7" s="91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  <c r="Q7" s="92"/>
      <c r="R7" s="92"/>
      <c r="S7" s="92"/>
      <c r="T7" s="92"/>
      <c r="U7" s="92"/>
      <c r="V7" s="92"/>
      <c r="W7" s="92"/>
      <c r="X7" s="92"/>
      <c r="Y7" s="92"/>
      <c r="Z7" s="92"/>
      <c r="AA7" s="92"/>
      <c r="AB7" s="92"/>
      <c r="AC7" s="92"/>
      <c r="AD7" s="92"/>
      <c r="AE7" s="92"/>
      <c r="AF7" s="92"/>
      <c r="AG7" s="92"/>
      <c r="AH7" s="92"/>
      <c r="AI7" s="92"/>
      <c r="AJ7" s="92"/>
      <c r="AK7" s="92"/>
      <c r="AL7" s="92"/>
      <c r="AM7" s="92"/>
      <c r="AN7" s="92"/>
      <c r="AO7" s="92"/>
      <c r="AP7" s="92"/>
      <c r="AQ7" s="92"/>
      <c r="AR7" s="92"/>
      <c r="AS7" s="92"/>
      <c r="AT7" s="92"/>
      <c r="AU7" s="92"/>
      <c r="AV7" s="92"/>
      <c r="AW7" s="92"/>
      <c r="AX7" s="92"/>
      <c r="AY7" s="92"/>
      <c r="AZ7" s="92"/>
      <c r="BA7" s="92"/>
      <c r="BB7" s="92"/>
      <c r="BC7" s="92"/>
      <c r="BD7" s="92"/>
      <c r="BE7" s="92"/>
      <c r="BF7" s="92"/>
      <c r="BG7" s="92"/>
      <c r="BH7" s="92"/>
      <c r="BI7" s="92"/>
      <c r="BJ7" s="92"/>
      <c r="BK7" s="93"/>
    </row>
    <row r="8" spans="1:99" x14ac:dyDescent="0.2">
      <c r="A8" s="15"/>
      <c r="B8" s="28" t="s">
        <v>101</v>
      </c>
      <c r="C8" s="34">
        <v>0</v>
      </c>
      <c r="D8" s="34">
        <v>72.747400909547991</v>
      </c>
      <c r="E8" s="34">
        <v>0</v>
      </c>
      <c r="F8" s="34">
        <v>0</v>
      </c>
      <c r="G8" s="34">
        <v>0</v>
      </c>
      <c r="H8" s="34">
        <v>6.806520811624905</v>
      </c>
      <c r="I8" s="34">
        <v>240.49152808754536</v>
      </c>
      <c r="J8" s="34">
        <v>55.490331758160401</v>
      </c>
      <c r="K8" s="34">
        <v>0</v>
      </c>
      <c r="L8" s="34">
        <v>73.011470787406822</v>
      </c>
      <c r="M8" s="34">
        <v>0</v>
      </c>
      <c r="N8" s="34">
        <v>0</v>
      </c>
      <c r="O8" s="34">
        <v>0</v>
      </c>
      <c r="P8" s="34">
        <v>0</v>
      </c>
      <c r="Q8" s="34">
        <v>0</v>
      </c>
      <c r="R8" s="34">
        <v>4.4891519113218674</v>
      </c>
      <c r="S8" s="34">
        <v>2.3367799486445997</v>
      </c>
      <c r="T8" s="34">
        <v>37.393403292547497</v>
      </c>
      <c r="U8" s="34">
        <v>0</v>
      </c>
      <c r="V8" s="34">
        <v>6.795793834929599</v>
      </c>
      <c r="W8" s="34">
        <v>0</v>
      </c>
      <c r="X8" s="34">
        <v>0</v>
      </c>
      <c r="Y8" s="34">
        <v>0</v>
      </c>
      <c r="Z8" s="34">
        <v>0</v>
      </c>
      <c r="AA8" s="34">
        <v>0</v>
      </c>
      <c r="AB8" s="34">
        <v>3.0106021731142021</v>
      </c>
      <c r="AC8" s="34">
        <v>64.363533107091911</v>
      </c>
      <c r="AD8" s="34">
        <v>18.666311184354004</v>
      </c>
      <c r="AE8" s="34">
        <v>0</v>
      </c>
      <c r="AF8" s="34">
        <v>54.267730130371469</v>
      </c>
      <c r="AG8" s="34">
        <v>0</v>
      </c>
      <c r="AH8" s="34">
        <v>0</v>
      </c>
      <c r="AI8" s="34">
        <v>0</v>
      </c>
      <c r="AJ8" s="34">
        <v>0</v>
      </c>
      <c r="AK8" s="34">
        <v>0</v>
      </c>
      <c r="AL8" s="34">
        <v>2.7021442989824984</v>
      </c>
      <c r="AM8" s="34">
        <v>30.989006993578904</v>
      </c>
      <c r="AN8" s="34">
        <v>64.830986888868694</v>
      </c>
      <c r="AO8" s="34">
        <v>0</v>
      </c>
      <c r="AP8" s="34">
        <v>23.678452915341794</v>
      </c>
      <c r="AQ8" s="34">
        <v>0</v>
      </c>
      <c r="AR8" s="65">
        <v>0</v>
      </c>
      <c r="AS8" s="34">
        <v>0</v>
      </c>
      <c r="AT8" s="34">
        <v>0</v>
      </c>
      <c r="AU8" s="34">
        <v>0</v>
      </c>
      <c r="AV8" s="34">
        <v>9.3331199292821001</v>
      </c>
      <c r="AW8" s="34">
        <v>9.9680840343843009</v>
      </c>
      <c r="AX8" s="34">
        <v>2.1789699908064</v>
      </c>
      <c r="AY8" s="34">
        <v>0</v>
      </c>
      <c r="AZ8" s="34">
        <v>31.310575357891615</v>
      </c>
      <c r="BA8" s="34">
        <v>0</v>
      </c>
      <c r="BB8" s="34">
        <v>0</v>
      </c>
      <c r="BC8" s="34">
        <v>0</v>
      </c>
      <c r="BD8" s="34">
        <v>0</v>
      </c>
      <c r="BE8" s="34">
        <v>0</v>
      </c>
      <c r="BF8" s="34">
        <v>2.3172055819496005</v>
      </c>
      <c r="BG8" s="34">
        <v>0.13511334022560001</v>
      </c>
      <c r="BH8" s="34">
        <v>18.149776459451303</v>
      </c>
      <c r="BI8" s="34">
        <v>0</v>
      </c>
      <c r="BJ8" s="34">
        <v>3.6155565980934998</v>
      </c>
      <c r="BK8" s="35">
        <f>SUM(C8:BJ8)</f>
        <v>839.07955032551695</v>
      </c>
      <c r="BL8" s="79"/>
      <c r="BM8" s="36"/>
    </row>
    <row r="9" spans="1:99" x14ac:dyDescent="0.2">
      <c r="A9" s="15"/>
      <c r="B9" s="20" t="s">
        <v>85</v>
      </c>
      <c r="C9" s="32">
        <f t="shared" ref="C9:BJ9" si="0">SUM(C8)</f>
        <v>0</v>
      </c>
      <c r="D9" s="61">
        <f t="shared" si="0"/>
        <v>72.747400909547991</v>
      </c>
      <c r="E9" s="32">
        <f t="shared" si="0"/>
        <v>0</v>
      </c>
      <c r="F9" s="32">
        <f t="shared" si="0"/>
        <v>0</v>
      </c>
      <c r="G9" s="32">
        <f t="shared" si="0"/>
        <v>0</v>
      </c>
      <c r="H9" s="61">
        <f t="shared" si="0"/>
        <v>6.806520811624905</v>
      </c>
      <c r="I9" s="61">
        <f t="shared" si="0"/>
        <v>240.49152808754536</v>
      </c>
      <c r="J9" s="61">
        <f t="shared" si="0"/>
        <v>55.490331758160401</v>
      </c>
      <c r="K9" s="61">
        <f t="shared" si="0"/>
        <v>0</v>
      </c>
      <c r="L9" s="61">
        <f t="shared" si="0"/>
        <v>73.011470787406822</v>
      </c>
      <c r="M9" s="32">
        <f t="shared" si="0"/>
        <v>0</v>
      </c>
      <c r="N9" s="32">
        <f t="shared" si="0"/>
        <v>0</v>
      </c>
      <c r="O9" s="32">
        <f t="shared" si="0"/>
        <v>0</v>
      </c>
      <c r="P9" s="32">
        <f t="shared" si="0"/>
        <v>0</v>
      </c>
      <c r="Q9" s="32">
        <f t="shared" si="0"/>
        <v>0</v>
      </c>
      <c r="R9" s="61">
        <f t="shared" si="0"/>
        <v>4.4891519113218674</v>
      </c>
      <c r="S9" s="61">
        <f t="shared" si="0"/>
        <v>2.3367799486445997</v>
      </c>
      <c r="T9" s="61">
        <f t="shared" si="0"/>
        <v>37.393403292547497</v>
      </c>
      <c r="U9" s="61">
        <f t="shared" si="0"/>
        <v>0</v>
      </c>
      <c r="V9" s="61">
        <f t="shared" si="0"/>
        <v>6.795793834929599</v>
      </c>
      <c r="W9" s="32">
        <f t="shared" si="0"/>
        <v>0</v>
      </c>
      <c r="X9" s="61">
        <f t="shared" si="0"/>
        <v>0</v>
      </c>
      <c r="Y9" s="32">
        <f t="shared" si="0"/>
        <v>0</v>
      </c>
      <c r="Z9" s="32">
        <f t="shared" si="0"/>
        <v>0</v>
      </c>
      <c r="AA9" s="32">
        <f t="shared" si="0"/>
        <v>0</v>
      </c>
      <c r="AB9" s="61">
        <f t="shared" si="0"/>
        <v>3.0106021731142021</v>
      </c>
      <c r="AC9" s="61">
        <f t="shared" si="0"/>
        <v>64.363533107091911</v>
      </c>
      <c r="AD9" s="61">
        <f t="shared" si="0"/>
        <v>18.666311184354004</v>
      </c>
      <c r="AE9" s="61">
        <f t="shared" si="0"/>
        <v>0</v>
      </c>
      <c r="AF9" s="61">
        <f t="shared" si="0"/>
        <v>54.267730130371469</v>
      </c>
      <c r="AG9" s="32">
        <f t="shared" si="0"/>
        <v>0</v>
      </c>
      <c r="AH9" s="32">
        <f t="shared" si="0"/>
        <v>0</v>
      </c>
      <c r="AI9" s="32">
        <f t="shared" si="0"/>
        <v>0</v>
      </c>
      <c r="AJ9" s="32">
        <f t="shared" si="0"/>
        <v>0</v>
      </c>
      <c r="AK9" s="32">
        <f t="shared" si="0"/>
        <v>0</v>
      </c>
      <c r="AL9" s="61">
        <f t="shared" si="0"/>
        <v>2.7021442989824984</v>
      </c>
      <c r="AM9" s="61">
        <f t="shared" si="0"/>
        <v>30.989006993578904</v>
      </c>
      <c r="AN9" s="61">
        <f t="shared" si="0"/>
        <v>64.830986888868694</v>
      </c>
      <c r="AO9" s="61">
        <f t="shared" si="0"/>
        <v>0</v>
      </c>
      <c r="AP9" s="61">
        <f t="shared" si="0"/>
        <v>23.678452915341794</v>
      </c>
      <c r="AQ9" s="32">
        <f t="shared" si="0"/>
        <v>0</v>
      </c>
      <c r="AR9" s="68">
        <f t="shared" si="0"/>
        <v>0</v>
      </c>
      <c r="AS9" s="32">
        <f t="shared" si="0"/>
        <v>0</v>
      </c>
      <c r="AT9" s="32">
        <f t="shared" si="0"/>
        <v>0</v>
      </c>
      <c r="AU9" s="32">
        <f t="shared" si="0"/>
        <v>0</v>
      </c>
      <c r="AV9" s="61">
        <f>(SUM(AV8))</f>
        <v>9.3331199292821001</v>
      </c>
      <c r="AW9" s="61">
        <f>(SUM(AW8))</f>
        <v>9.9680840343843009</v>
      </c>
      <c r="AX9" s="61">
        <f t="shared" si="0"/>
        <v>2.1789699908064</v>
      </c>
      <c r="AY9" s="61">
        <f t="shared" si="0"/>
        <v>0</v>
      </c>
      <c r="AZ9" s="61">
        <f t="shared" si="0"/>
        <v>31.310575357891615</v>
      </c>
      <c r="BA9" s="32">
        <f t="shared" si="0"/>
        <v>0</v>
      </c>
      <c r="BB9" s="32">
        <f t="shared" si="0"/>
        <v>0</v>
      </c>
      <c r="BC9" s="32">
        <f t="shared" si="0"/>
        <v>0</v>
      </c>
      <c r="BD9" s="32">
        <f t="shared" si="0"/>
        <v>0</v>
      </c>
      <c r="BE9" s="32">
        <f t="shared" si="0"/>
        <v>0</v>
      </c>
      <c r="BF9" s="61">
        <f t="shared" si="0"/>
        <v>2.3172055819496005</v>
      </c>
      <c r="BG9" s="61">
        <f t="shared" si="0"/>
        <v>0.13511334022560001</v>
      </c>
      <c r="BH9" s="61">
        <f t="shared" si="0"/>
        <v>18.149776459451303</v>
      </c>
      <c r="BI9" s="61">
        <f t="shared" si="0"/>
        <v>0</v>
      </c>
      <c r="BJ9" s="61">
        <f t="shared" si="0"/>
        <v>3.6155565980934998</v>
      </c>
      <c r="BK9" s="62">
        <f>SUM(BK8)</f>
        <v>839.07955032551695</v>
      </c>
      <c r="BM9" s="36"/>
    </row>
    <row r="10" spans="1:99" x14ac:dyDescent="0.2">
      <c r="A10" s="15" t="s">
        <v>77</v>
      </c>
      <c r="B10" s="19" t="s">
        <v>3</v>
      </c>
      <c r="C10" s="91"/>
      <c r="D10" s="92"/>
      <c r="E10" s="92"/>
      <c r="F10" s="92"/>
      <c r="G10" s="92"/>
      <c r="H10" s="92"/>
      <c r="I10" s="92"/>
      <c r="J10" s="92"/>
      <c r="K10" s="92"/>
      <c r="L10" s="92"/>
      <c r="M10" s="92"/>
      <c r="N10" s="92"/>
      <c r="O10" s="92"/>
      <c r="P10" s="92"/>
      <c r="Q10" s="92"/>
      <c r="R10" s="92"/>
      <c r="S10" s="92"/>
      <c r="T10" s="92"/>
      <c r="U10" s="92"/>
      <c r="V10" s="92"/>
      <c r="W10" s="92"/>
      <c r="X10" s="92"/>
      <c r="Y10" s="92"/>
      <c r="Z10" s="92"/>
      <c r="AA10" s="92"/>
      <c r="AB10" s="92"/>
      <c r="AC10" s="92"/>
      <c r="AD10" s="92"/>
      <c r="AE10" s="92"/>
      <c r="AF10" s="92"/>
      <c r="AG10" s="92"/>
      <c r="AH10" s="92"/>
      <c r="AI10" s="92"/>
      <c r="AJ10" s="92"/>
      <c r="AK10" s="92"/>
      <c r="AL10" s="92"/>
      <c r="AM10" s="92"/>
      <c r="AN10" s="92"/>
      <c r="AO10" s="92"/>
      <c r="AP10" s="92"/>
      <c r="AQ10" s="92"/>
      <c r="AR10" s="92"/>
      <c r="AS10" s="92"/>
      <c r="AT10" s="92"/>
      <c r="AU10" s="92"/>
      <c r="AV10" s="92"/>
      <c r="AW10" s="92"/>
      <c r="AX10" s="92"/>
      <c r="AY10" s="92"/>
      <c r="AZ10" s="92"/>
      <c r="BA10" s="92"/>
      <c r="BB10" s="92"/>
      <c r="BC10" s="92"/>
      <c r="BD10" s="92"/>
      <c r="BE10" s="92"/>
      <c r="BF10" s="92"/>
      <c r="BG10" s="92"/>
      <c r="BH10" s="92"/>
      <c r="BI10" s="92"/>
      <c r="BJ10" s="92"/>
      <c r="BK10" s="93"/>
      <c r="BM10" s="36"/>
    </row>
    <row r="11" spans="1:99" x14ac:dyDescent="0.2">
      <c r="A11" s="15"/>
      <c r="B11" s="28" t="s">
        <v>102</v>
      </c>
      <c r="C11" s="34">
        <v>0</v>
      </c>
      <c r="D11" s="34">
        <v>5.8129266083870004</v>
      </c>
      <c r="E11" s="34">
        <v>0</v>
      </c>
      <c r="F11" s="34">
        <v>0</v>
      </c>
      <c r="G11" s="34">
        <v>0</v>
      </c>
      <c r="H11" s="34">
        <v>0.18696190170750002</v>
      </c>
      <c r="I11" s="34">
        <v>5.6970995096699999E-2</v>
      </c>
      <c r="J11" s="34">
        <v>0.22436861419350002</v>
      </c>
      <c r="K11" s="34">
        <v>0</v>
      </c>
      <c r="L11" s="34">
        <v>4.7940024593224999</v>
      </c>
      <c r="M11" s="34">
        <v>0</v>
      </c>
      <c r="N11" s="34">
        <v>0</v>
      </c>
      <c r="O11" s="34">
        <v>0</v>
      </c>
      <c r="P11" s="34">
        <v>0</v>
      </c>
      <c r="Q11" s="34">
        <v>0</v>
      </c>
      <c r="R11" s="34">
        <v>0.17295335506270007</v>
      </c>
      <c r="S11" s="34">
        <v>2.0057269031999998E-3</v>
      </c>
      <c r="T11" s="34">
        <v>0</v>
      </c>
      <c r="U11" s="34">
        <v>0</v>
      </c>
      <c r="V11" s="34">
        <v>0.24472286998936466</v>
      </c>
      <c r="W11" s="34">
        <v>0</v>
      </c>
      <c r="X11" s="34">
        <v>0</v>
      </c>
      <c r="Y11" s="34">
        <v>0</v>
      </c>
      <c r="Z11" s="34">
        <v>0</v>
      </c>
      <c r="AA11" s="34">
        <v>0</v>
      </c>
      <c r="AB11" s="34">
        <v>0.75121237199510005</v>
      </c>
      <c r="AC11" s="34">
        <v>0.22516290403220002</v>
      </c>
      <c r="AD11" s="34">
        <v>0</v>
      </c>
      <c r="AE11" s="34">
        <v>0</v>
      </c>
      <c r="AF11" s="34">
        <v>2.2702159701921008</v>
      </c>
      <c r="AG11" s="34">
        <v>0</v>
      </c>
      <c r="AH11" s="34">
        <v>0</v>
      </c>
      <c r="AI11" s="34">
        <v>0</v>
      </c>
      <c r="AJ11" s="34">
        <v>0</v>
      </c>
      <c r="AK11" s="34">
        <v>0</v>
      </c>
      <c r="AL11" s="34">
        <v>0.6789194064784001</v>
      </c>
      <c r="AM11" s="34">
        <v>0</v>
      </c>
      <c r="AN11" s="34">
        <v>0</v>
      </c>
      <c r="AO11" s="34">
        <v>0</v>
      </c>
      <c r="AP11" s="34">
        <v>0.77919756109610006</v>
      </c>
      <c r="AQ11" s="34">
        <v>0</v>
      </c>
      <c r="AR11" s="65">
        <v>0</v>
      </c>
      <c r="AS11" s="34">
        <v>0</v>
      </c>
      <c r="AT11" s="34">
        <v>0</v>
      </c>
      <c r="AU11" s="34">
        <v>0</v>
      </c>
      <c r="AV11" s="34">
        <v>0.35831511328780002</v>
      </c>
      <c r="AW11" s="34">
        <v>0.27365734961279997</v>
      </c>
      <c r="AX11" s="34">
        <v>3.4456216667096005</v>
      </c>
      <c r="AY11" s="34">
        <v>0</v>
      </c>
      <c r="AZ11" s="34">
        <v>0.968935722838</v>
      </c>
      <c r="BA11" s="34">
        <v>0</v>
      </c>
      <c r="BB11" s="34">
        <v>0</v>
      </c>
      <c r="BC11" s="34">
        <v>0</v>
      </c>
      <c r="BD11" s="34">
        <v>0</v>
      </c>
      <c r="BE11" s="34">
        <v>0</v>
      </c>
      <c r="BF11" s="34">
        <v>0.17080265993419999</v>
      </c>
      <c r="BG11" s="34">
        <v>8.4316359354000003E-3</v>
      </c>
      <c r="BH11" s="34">
        <v>0</v>
      </c>
      <c r="BI11" s="34">
        <v>0</v>
      </c>
      <c r="BJ11" s="34">
        <v>7.3181800806399994E-2</v>
      </c>
      <c r="BK11" s="35">
        <f>SUM(C11:BJ11)</f>
        <v>21.498566693580564</v>
      </c>
      <c r="BM11" s="36"/>
    </row>
    <row r="12" spans="1:99" x14ac:dyDescent="0.2">
      <c r="A12" s="15"/>
      <c r="B12" s="20" t="s">
        <v>86</v>
      </c>
      <c r="C12" s="32">
        <f t="shared" ref="C12:BJ12" si="1">SUM(C11)</f>
        <v>0</v>
      </c>
      <c r="D12" s="61">
        <f t="shared" si="1"/>
        <v>5.8129266083870004</v>
      </c>
      <c r="E12" s="32">
        <f t="shared" si="1"/>
        <v>0</v>
      </c>
      <c r="F12" s="32">
        <f t="shared" si="1"/>
        <v>0</v>
      </c>
      <c r="G12" s="32">
        <f t="shared" si="1"/>
        <v>0</v>
      </c>
      <c r="H12" s="61">
        <f t="shared" si="1"/>
        <v>0.18696190170750002</v>
      </c>
      <c r="I12" s="61">
        <f t="shared" si="1"/>
        <v>5.6970995096699999E-2</v>
      </c>
      <c r="J12" s="61">
        <f t="shared" si="1"/>
        <v>0.22436861419350002</v>
      </c>
      <c r="K12" s="61">
        <f t="shared" si="1"/>
        <v>0</v>
      </c>
      <c r="L12" s="61">
        <f t="shared" si="1"/>
        <v>4.7940024593224999</v>
      </c>
      <c r="M12" s="32">
        <f t="shared" si="1"/>
        <v>0</v>
      </c>
      <c r="N12" s="32">
        <f t="shared" si="1"/>
        <v>0</v>
      </c>
      <c r="O12" s="32">
        <f t="shared" si="1"/>
        <v>0</v>
      </c>
      <c r="P12" s="32">
        <f t="shared" si="1"/>
        <v>0</v>
      </c>
      <c r="Q12" s="32">
        <f t="shared" si="1"/>
        <v>0</v>
      </c>
      <c r="R12" s="61">
        <f t="shared" si="1"/>
        <v>0.17295335506270007</v>
      </c>
      <c r="S12" s="61">
        <f t="shared" si="1"/>
        <v>2.0057269031999998E-3</v>
      </c>
      <c r="T12" s="61">
        <f t="shared" si="1"/>
        <v>0</v>
      </c>
      <c r="U12" s="61">
        <f t="shared" si="1"/>
        <v>0</v>
      </c>
      <c r="V12" s="61">
        <f t="shared" si="1"/>
        <v>0.24472286998936466</v>
      </c>
      <c r="W12" s="32">
        <f t="shared" si="1"/>
        <v>0</v>
      </c>
      <c r="X12" s="61">
        <f t="shared" si="1"/>
        <v>0</v>
      </c>
      <c r="Y12" s="32">
        <f t="shared" si="1"/>
        <v>0</v>
      </c>
      <c r="Z12" s="32">
        <f t="shared" si="1"/>
        <v>0</v>
      </c>
      <c r="AA12" s="32">
        <f t="shared" si="1"/>
        <v>0</v>
      </c>
      <c r="AB12" s="61">
        <f t="shared" si="1"/>
        <v>0.75121237199510005</v>
      </c>
      <c r="AC12" s="61">
        <f t="shared" si="1"/>
        <v>0.22516290403220002</v>
      </c>
      <c r="AD12" s="61">
        <f t="shared" si="1"/>
        <v>0</v>
      </c>
      <c r="AE12" s="61">
        <f t="shared" si="1"/>
        <v>0</v>
      </c>
      <c r="AF12" s="61">
        <f t="shared" si="1"/>
        <v>2.2702159701921008</v>
      </c>
      <c r="AG12" s="32">
        <f t="shared" si="1"/>
        <v>0</v>
      </c>
      <c r="AH12" s="32">
        <f t="shared" si="1"/>
        <v>0</v>
      </c>
      <c r="AI12" s="32">
        <f t="shared" si="1"/>
        <v>0</v>
      </c>
      <c r="AJ12" s="32">
        <f t="shared" si="1"/>
        <v>0</v>
      </c>
      <c r="AK12" s="32">
        <f t="shared" si="1"/>
        <v>0</v>
      </c>
      <c r="AL12" s="61">
        <f t="shared" si="1"/>
        <v>0.6789194064784001</v>
      </c>
      <c r="AM12" s="61">
        <f t="shared" si="1"/>
        <v>0</v>
      </c>
      <c r="AN12" s="61">
        <f t="shared" si="1"/>
        <v>0</v>
      </c>
      <c r="AO12" s="61">
        <f t="shared" si="1"/>
        <v>0</v>
      </c>
      <c r="AP12" s="61">
        <f t="shared" si="1"/>
        <v>0.77919756109610006</v>
      </c>
      <c r="AQ12" s="32">
        <f t="shared" si="1"/>
        <v>0</v>
      </c>
      <c r="AR12" s="68">
        <f t="shared" si="1"/>
        <v>0</v>
      </c>
      <c r="AS12" s="32">
        <f t="shared" si="1"/>
        <v>0</v>
      </c>
      <c r="AT12" s="32">
        <f t="shared" si="1"/>
        <v>0</v>
      </c>
      <c r="AU12" s="32">
        <f t="shared" si="1"/>
        <v>0</v>
      </c>
      <c r="AV12" s="61">
        <f>(SUM(AV11))</f>
        <v>0.35831511328780002</v>
      </c>
      <c r="AW12" s="61">
        <f>(SUM(AW11))</f>
        <v>0.27365734961279997</v>
      </c>
      <c r="AX12" s="61">
        <f t="shared" si="1"/>
        <v>3.4456216667096005</v>
      </c>
      <c r="AY12" s="61">
        <f t="shared" si="1"/>
        <v>0</v>
      </c>
      <c r="AZ12" s="61">
        <f t="shared" si="1"/>
        <v>0.968935722838</v>
      </c>
      <c r="BA12" s="32">
        <f t="shared" si="1"/>
        <v>0</v>
      </c>
      <c r="BB12" s="32">
        <f t="shared" si="1"/>
        <v>0</v>
      </c>
      <c r="BC12" s="32">
        <f t="shared" si="1"/>
        <v>0</v>
      </c>
      <c r="BD12" s="32">
        <f t="shared" si="1"/>
        <v>0</v>
      </c>
      <c r="BE12" s="32">
        <f t="shared" si="1"/>
        <v>0</v>
      </c>
      <c r="BF12" s="61">
        <f t="shared" si="1"/>
        <v>0.17080265993419999</v>
      </c>
      <c r="BG12" s="61">
        <f t="shared" si="1"/>
        <v>8.4316359354000003E-3</v>
      </c>
      <c r="BH12" s="61">
        <f t="shared" si="1"/>
        <v>0</v>
      </c>
      <c r="BI12" s="61">
        <f t="shared" si="1"/>
        <v>0</v>
      </c>
      <c r="BJ12" s="61">
        <f t="shared" si="1"/>
        <v>7.3181800806399994E-2</v>
      </c>
      <c r="BK12" s="64">
        <f>SUM(BK11)</f>
        <v>21.498566693580564</v>
      </c>
      <c r="BM12" s="36"/>
    </row>
    <row r="13" spans="1:99" x14ac:dyDescent="0.2">
      <c r="A13" s="15" t="s">
        <v>78</v>
      </c>
      <c r="B13" s="19" t="s">
        <v>10</v>
      </c>
      <c r="C13" s="91"/>
      <c r="D13" s="92"/>
      <c r="E13" s="92"/>
      <c r="F13" s="92"/>
      <c r="G13" s="92"/>
      <c r="H13" s="92"/>
      <c r="I13" s="92"/>
      <c r="J13" s="92"/>
      <c r="K13" s="92"/>
      <c r="L13" s="92"/>
      <c r="M13" s="92"/>
      <c r="N13" s="92"/>
      <c r="O13" s="92"/>
      <c r="P13" s="92"/>
      <c r="Q13" s="92"/>
      <c r="R13" s="92"/>
      <c r="S13" s="92"/>
      <c r="T13" s="92"/>
      <c r="U13" s="92"/>
      <c r="V13" s="92"/>
      <c r="W13" s="92"/>
      <c r="X13" s="92"/>
      <c r="Y13" s="92"/>
      <c r="Z13" s="92"/>
      <c r="AA13" s="92"/>
      <c r="AB13" s="92"/>
      <c r="AC13" s="92"/>
      <c r="AD13" s="92"/>
      <c r="AE13" s="92"/>
      <c r="AF13" s="92"/>
      <c r="AG13" s="92"/>
      <c r="AH13" s="92"/>
      <c r="AI13" s="92"/>
      <c r="AJ13" s="92"/>
      <c r="AK13" s="92"/>
      <c r="AL13" s="92"/>
      <c r="AM13" s="92"/>
      <c r="AN13" s="92"/>
      <c r="AO13" s="92"/>
      <c r="AP13" s="92"/>
      <c r="AQ13" s="92"/>
      <c r="AR13" s="92"/>
      <c r="AS13" s="92"/>
      <c r="AT13" s="92"/>
      <c r="AU13" s="92"/>
      <c r="AV13" s="92"/>
      <c r="AW13" s="92"/>
      <c r="AX13" s="92"/>
      <c r="AY13" s="92"/>
      <c r="AZ13" s="92"/>
      <c r="BA13" s="92"/>
      <c r="BB13" s="92"/>
      <c r="BC13" s="92"/>
      <c r="BD13" s="92"/>
      <c r="BE13" s="92"/>
      <c r="BF13" s="92"/>
      <c r="BG13" s="92"/>
      <c r="BH13" s="92"/>
      <c r="BI13" s="92"/>
      <c r="BJ13" s="92"/>
      <c r="BK13" s="93"/>
      <c r="BM13" s="36"/>
    </row>
    <row r="14" spans="1:99" x14ac:dyDescent="0.2">
      <c r="A14" s="15"/>
      <c r="B14" s="20" t="s">
        <v>36</v>
      </c>
      <c r="C14" s="34">
        <v>0</v>
      </c>
      <c r="D14" s="34">
        <v>0</v>
      </c>
      <c r="E14" s="34">
        <v>0</v>
      </c>
      <c r="F14" s="34">
        <v>0</v>
      </c>
      <c r="G14" s="34">
        <v>0</v>
      </c>
      <c r="H14" s="34">
        <v>0</v>
      </c>
      <c r="I14" s="34">
        <v>0</v>
      </c>
      <c r="J14" s="34">
        <v>0</v>
      </c>
      <c r="K14" s="34">
        <v>0</v>
      </c>
      <c r="L14" s="34">
        <v>0</v>
      </c>
      <c r="M14" s="34">
        <v>0</v>
      </c>
      <c r="N14" s="34">
        <v>0</v>
      </c>
      <c r="O14" s="34">
        <v>0</v>
      </c>
      <c r="P14" s="34">
        <v>0</v>
      </c>
      <c r="Q14" s="34">
        <v>0</v>
      </c>
      <c r="R14" s="34">
        <v>0</v>
      </c>
      <c r="S14" s="34">
        <v>0</v>
      </c>
      <c r="T14" s="34">
        <v>0</v>
      </c>
      <c r="U14" s="34">
        <v>0</v>
      </c>
      <c r="V14" s="34">
        <v>0</v>
      </c>
      <c r="W14" s="34">
        <v>0</v>
      </c>
      <c r="X14" s="34">
        <v>0</v>
      </c>
      <c r="Y14" s="34">
        <v>0</v>
      </c>
      <c r="Z14" s="34">
        <v>0</v>
      </c>
      <c r="AA14" s="34">
        <v>0</v>
      </c>
      <c r="AB14" s="34">
        <v>0</v>
      </c>
      <c r="AC14" s="34">
        <v>0</v>
      </c>
      <c r="AD14" s="34">
        <v>0</v>
      </c>
      <c r="AE14" s="34">
        <v>0</v>
      </c>
      <c r="AF14" s="34">
        <v>0</v>
      </c>
      <c r="AG14" s="34">
        <v>0</v>
      </c>
      <c r="AH14" s="34">
        <v>0</v>
      </c>
      <c r="AI14" s="34">
        <v>0</v>
      </c>
      <c r="AJ14" s="34">
        <v>0</v>
      </c>
      <c r="AK14" s="34">
        <v>0</v>
      </c>
      <c r="AL14" s="34">
        <v>0</v>
      </c>
      <c r="AM14" s="34">
        <v>0</v>
      </c>
      <c r="AN14" s="34">
        <v>0</v>
      </c>
      <c r="AO14" s="34">
        <v>0</v>
      </c>
      <c r="AP14" s="34">
        <v>0</v>
      </c>
      <c r="AQ14" s="34">
        <v>0</v>
      </c>
      <c r="AR14" s="65">
        <v>0</v>
      </c>
      <c r="AS14" s="34">
        <v>0</v>
      </c>
      <c r="AT14" s="34">
        <v>0</v>
      </c>
      <c r="AU14" s="34">
        <v>0</v>
      </c>
      <c r="AV14" s="34">
        <v>0</v>
      </c>
      <c r="AW14" s="34">
        <v>0</v>
      </c>
      <c r="AX14" s="34">
        <v>0</v>
      </c>
      <c r="AY14" s="34">
        <v>0</v>
      </c>
      <c r="AZ14" s="34">
        <v>0</v>
      </c>
      <c r="BA14" s="34">
        <v>0</v>
      </c>
      <c r="BB14" s="34">
        <v>0</v>
      </c>
      <c r="BC14" s="34">
        <v>0</v>
      </c>
      <c r="BD14" s="34">
        <v>0</v>
      </c>
      <c r="BE14" s="34">
        <v>0</v>
      </c>
      <c r="BF14" s="34">
        <v>0</v>
      </c>
      <c r="BG14" s="34">
        <v>0</v>
      </c>
      <c r="BH14" s="34">
        <v>0</v>
      </c>
      <c r="BI14" s="34">
        <v>0</v>
      </c>
      <c r="BJ14" s="34">
        <v>0</v>
      </c>
      <c r="BK14" s="35">
        <f t="shared" ref="BK14" si="2">SUM(C14:BJ14)</f>
        <v>0</v>
      </c>
      <c r="BM14" s="36"/>
    </row>
    <row r="15" spans="1:99" x14ac:dyDescent="0.2">
      <c r="A15" s="15"/>
      <c r="B15" s="20" t="s">
        <v>93</v>
      </c>
      <c r="C15" s="33">
        <f t="shared" ref="C15:AH15" si="3">SUM(C14:C14)</f>
        <v>0</v>
      </c>
      <c r="D15" s="33">
        <f t="shared" si="3"/>
        <v>0</v>
      </c>
      <c r="E15" s="33">
        <f t="shared" si="3"/>
        <v>0</v>
      </c>
      <c r="F15" s="33">
        <f t="shared" si="3"/>
        <v>0</v>
      </c>
      <c r="G15" s="33">
        <f t="shared" si="3"/>
        <v>0</v>
      </c>
      <c r="H15" s="33">
        <f t="shared" si="3"/>
        <v>0</v>
      </c>
      <c r="I15" s="33">
        <f t="shared" si="3"/>
        <v>0</v>
      </c>
      <c r="J15" s="33">
        <f t="shared" si="3"/>
        <v>0</v>
      </c>
      <c r="K15" s="33">
        <f t="shared" si="3"/>
        <v>0</v>
      </c>
      <c r="L15" s="33">
        <f t="shared" si="3"/>
        <v>0</v>
      </c>
      <c r="M15" s="33">
        <f t="shared" si="3"/>
        <v>0</v>
      </c>
      <c r="N15" s="33">
        <f t="shared" si="3"/>
        <v>0</v>
      </c>
      <c r="O15" s="33">
        <f t="shared" si="3"/>
        <v>0</v>
      </c>
      <c r="P15" s="33">
        <f t="shared" si="3"/>
        <v>0</v>
      </c>
      <c r="Q15" s="33">
        <f t="shared" si="3"/>
        <v>0</v>
      </c>
      <c r="R15" s="33">
        <f t="shared" si="3"/>
        <v>0</v>
      </c>
      <c r="S15" s="33">
        <f t="shared" si="3"/>
        <v>0</v>
      </c>
      <c r="T15" s="33">
        <f t="shared" si="3"/>
        <v>0</v>
      </c>
      <c r="U15" s="33">
        <f t="shared" si="3"/>
        <v>0</v>
      </c>
      <c r="V15" s="33">
        <f t="shared" si="3"/>
        <v>0</v>
      </c>
      <c r="W15" s="33">
        <f t="shared" si="3"/>
        <v>0</v>
      </c>
      <c r="X15" s="33">
        <f t="shared" si="3"/>
        <v>0</v>
      </c>
      <c r="Y15" s="33">
        <f t="shared" si="3"/>
        <v>0</v>
      </c>
      <c r="Z15" s="33">
        <f t="shared" si="3"/>
        <v>0</v>
      </c>
      <c r="AA15" s="33">
        <f t="shared" si="3"/>
        <v>0</v>
      </c>
      <c r="AB15" s="33">
        <f t="shared" si="3"/>
        <v>0</v>
      </c>
      <c r="AC15" s="33">
        <f t="shared" si="3"/>
        <v>0</v>
      </c>
      <c r="AD15" s="33">
        <f t="shared" si="3"/>
        <v>0</v>
      </c>
      <c r="AE15" s="33">
        <f t="shared" si="3"/>
        <v>0</v>
      </c>
      <c r="AF15" s="33">
        <f t="shared" si="3"/>
        <v>0</v>
      </c>
      <c r="AG15" s="33">
        <f t="shared" si="3"/>
        <v>0</v>
      </c>
      <c r="AH15" s="33">
        <f t="shared" si="3"/>
        <v>0</v>
      </c>
      <c r="AI15" s="33">
        <f t="shared" ref="AI15:BK15" si="4">SUM(AI14:AI14)</f>
        <v>0</v>
      </c>
      <c r="AJ15" s="33">
        <f t="shared" si="4"/>
        <v>0</v>
      </c>
      <c r="AK15" s="33">
        <f t="shared" si="4"/>
        <v>0</v>
      </c>
      <c r="AL15" s="33">
        <f t="shared" si="4"/>
        <v>0</v>
      </c>
      <c r="AM15" s="33">
        <f t="shared" si="4"/>
        <v>0</v>
      </c>
      <c r="AN15" s="33">
        <f t="shared" si="4"/>
        <v>0</v>
      </c>
      <c r="AO15" s="33">
        <f t="shared" si="4"/>
        <v>0</v>
      </c>
      <c r="AP15" s="33">
        <f t="shared" si="4"/>
        <v>0</v>
      </c>
      <c r="AQ15" s="33">
        <f t="shared" si="4"/>
        <v>0</v>
      </c>
      <c r="AR15" s="66">
        <f t="shared" si="4"/>
        <v>0</v>
      </c>
      <c r="AS15" s="33">
        <f t="shared" si="4"/>
        <v>0</v>
      </c>
      <c r="AT15" s="33">
        <f t="shared" si="4"/>
        <v>0</v>
      </c>
      <c r="AU15" s="33">
        <f t="shared" si="4"/>
        <v>0</v>
      </c>
      <c r="AV15" s="33">
        <f t="shared" si="4"/>
        <v>0</v>
      </c>
      <c r="AW15" s="33">
        <f t="shared" si="4"/>
        <v>0</v>
      </c>
      <c r="AX15" s="33">
        <f t="shared" si="4"/>
        <v>0</v>
      </c>
      <c r="AY15" s="33">
        <f t="shared" si="4"/>
        <v>0</v>
      </c>
      <c r="AZ15" s="33">
        <f t="shared" si="4"/>
        <v>0</v>
      </c>
      <c r="BA15" s="33">
        <f t="shared" si="4"/>
        <v>0</v>
      </c>
      <c r="BB15" s="33">
        <f t="shared" si="4"/>
        <v>0</v>
      </c>
      <c r="BC15" s="33">
        <f t="shared" si="4"/>
        <v>0</v>
      </c>
      <c r="BD15" s="33">
        <f t="shared" si="4"/>
        <v>0</v>
      </c>
      <c r="BE15" s="33">
        <f t="shared" si="4"/>
        <v>0</v>
      </c>
      <c r="BF15" s="33">
        <f t="shared" si="4"/>
        <v>0</v>
      </c>
      <c r="BG15" s="33">
        <f t="shared" si="4"/>
        <v>0</v>
      </c>
      <c r="BH15" s="33">
        <f t="shared" si="4"/>
        <v>0</v>
      </c>
      <c r="BI15" s="33">
        <f t="shared" si="4"/>
        <v>0</v>
      </c>
      <c r="BJ15" s="33">
        <f t="shared" si="4"/>
        <v>0</v>
      </c>
      <c r="BK15" s="33">
        <f t="shared" si="4"/>
        <v>0</v>
      </c>
      <c r="BM15" s="36"/>
    </row>
    <row r="16" spans="1:99" x14ac:dyDescent="0.2">
      <c r="A16" s="15" t="s">
        <v>79</v>
      </c>
      <c r="B16" s="19" t="s">
        <v>13</v>
      </c>
      <c r="C16" s="91"/>
      <c r="D16" s="92"/>
      <c r="E16" s="92"/>
      <c r="F16" s="92"/>
      <c r="G16" s="92"/>
      <c r="H16" s="92"/>
      <c r="I16" s="92"/>
      <c r="J16" s="92"/>
      <c r="K16" s="92"/>
      <c r="L16" s="92"/>
      <c r="M16" s="92"/>
      <c r="N16" s="92"/>
      <c r="O16" s="92"/>
      <c r="P16" s="92"/>
      <c r="Q16" s="92"/>
      <c r="R16" s="92"/>
      <c r="S16" s="92"/>
      <c r="T16" s="92"/>
      <c r="U16" s="92"/>
      <c r="V16" s="92"/>
      <c r="W16" s="92"/>
      <c r="X16" s="92"/>
      <c r="Y16" s="92"/>
      <c r="Z16" s="92"/>
      <c r="AA16" s="92"/>
      <c r="AB16" s="92"/>
      <c r="AC16" s="92"/>
      <c r="AD16" s="92"/>
      <c r="AE16" s="92"/>
      <c r="AF16" s="92"/>
      <c r="AG16" s="92"/>
      <c r="AH16" s="92"/>
      <c r="AI16" s="92"/>
      <c r="AJ16" s="92"/>
      <c r="AK16" s="92"/>
      <c r="AL16" s="92"/>
      <c r="AM16" s="92"/>
      <c r="AN16" s="92"/>
      <c r="AO16" s="92"/>
      <c r="AP16" s="92"/>
      <c r="AQ16" s="92"/>
      <c r="AR16" s="92"/>
      <c r="AS16" s="92"/>
      <c r="AT16" s="92"/>
      <c r="AU16" s="92"/>
      <c r="AV16" s="92"/>
      <c r="AW16" s="92"/>
      <c r="AX16" s="92"/>
      <c r="AY16" s="92"/>
      <c r="AZ16" s="92"/>
      <c r="BA16" s="92"/>
      <c r="BB16" s="92"/>
      <c r="BC16" s="92"/>
      <c r="BD16" s="92"/>
      <c r="BE16" s="92"/>
      <c r="BF16" s="92"/>
      <c r="BG16" s="92"/>
      <c r="BH16" s="92"/>
      <c r="BI16" s="92"/>
      <c r="BJ16" s="92"/>
      <c r="BK16" s="93"/>
      <c r="BM16" s="36"/>
    </row>
    <row r="17" spans="1:65" x14ac:dyDescent="0.2">
      <c r="A17" s="15"/>
      <c r="B17" s="20" t="s">
        <v>36</v>
      </c>
      <c r="C17" s="30">
        <v>0</v>
      </c>
      <c r="D17" s="29">
        <v>0</v>
      </c>
      <c r="E17" s="29">
        <v>0</v>
      </c>
      <c r="F17" s="29">
        <v>0</v>
      </c>
      <c r="G17" s="31">
        <v>0</v>
      </c>
      <c r="H17" s="30">
        <v>0</v>
      </c>
      <c r="I17" s="29">
        <v>0</v>
      </c>
      <c r="J17" s="29">
        <v>0</v>
      </c>
      <c r="K17" s="29">
        <v>0</v>
      </c>
      <c r="L17" s="31">
        <v>0</v>
      </c>
      <c r="M17" s="30">
        <v>0</v>
      </c>
      <c r="N17" s="29">
        <v>0</v>
      </c>
      <c r="O17" s="29">
        <v>0</v>
      </c>
      <c r="P17" s="29">
        <v>0</v>
      </c>
      <c r="Q17" s="31">
        <v>0</v>
      </c>
      <c r="R17" s="30">
        <v>0</v>
      </c>
      <c r="S17" s="29">
        <v>0</v>
      </c>
      <c r="T17" s="29">
        <v>0</v>
      </c>
      <c r="U17" s="29">
        <v>0</v>
      </c>
      <c r="V17" s="31">
        <v>0</v>
      </c>
      <c r="W17" s="30">
        <v>0</v>
      </c>
      <c r="X17" s="29">
        <v>0</v>
      </c>
      <c r="Y17" s="29">
        <v>0</v>
      </c>
      <c r="Z17" s="29">
        <v>0</v>
      </c>
      <c r="AA17" s="31">
        <v>0</v>
      </c>
      <c r="AB17" s="30">
        <v>0</v>
      </c>
      <c r="AC17" s="29">
        <v>0</v>
      </c>
      <c r="AD17" s="29">
        <v>0</v>
      </c>
      <c r="AE17" s="29">
        <v>0</v>
      </c>
      <c r="AF17" s="31">
        <v>0</v>
      </c>
      <c r="AG17" s="30">
        <v>0</v>
      </c>
      <c r="AH17" s="29">
        <v>0</v>
      </c>
      <c r="AI17" s="29">
        <v>0</v>
      </c>
      <c r="AJ17" s="29">
        <v>0</v>
      </c>
      <c r="AK17" s="31">
        <v>0</v>
      </c>
      <c r="AL17" s="30">
        <v>0</v>
      </c>
      <c r="AM17" s="29">
        <v>0</v>
      </c>
      <c r="AN17" s="29">
        <v>0</v>
      </c>
      <c r="AO17" s="29">
        <v>0</v>
      </c>
      <c r="AP17" s="31">
        <v>0</v>
      </c>
      <c r="AQ17" s="30">
        <v>0</v>
      </c>
      <c r="AR17" s="69">
        <v>0</v>
      </c>
      <c r="AS17" s="29">
        <v>0</v>
      </c>
      <c r="AT17" s="29">
        <v>0</v>
      </c>
      <c r="AU17" s="31">
        <v>0</v>
      </c>
      <c r="AV17" s="30">
        <v>0</v>
      </c>
      <c r="AW17" s="29">
        <v>0</v>
      </c>
      <c r="AX17" s="29">
        <v>0</v>
      </c>
      <c r="AY17" s="29">
        <v>0</v>
      </c>
      <c r="AZ17" s="31">
        <v>0</v>
      </c>
      <c r="BA17" s="30">
        <v>0</v>
      </c>
      <c r="BB17" s="29">
        <v>0</v>
      </c>
      <c r="BC17" s="29">
        <v>0</v>
      </c>
      <c r="BD17" s="29">
        <v>0</v>
      </c>
      <c r="BE17" s="31">
        <v>0</v>
      </c>
      <c r="BF17" s="30">
        <v>0</v>
      </c>
      <c r="BG17" s="29">
        <v>0</v>
      </c>
      <c r="BH17" s="29">
        <v>0</v>
      </c>
      <c r="BI17" s="29">
        <v>0</v>
      </c>
      <c r="BJ17" s="31">
        <v>0</v>
      </c>
      <c r="BK17" s="35">
        <f>SUM(C17:BJ17)</f>
        <v>0</v>
      </c>
      <c r="BM17" s="36"/>
    </row>
    <row r="18" spans="1:65" x14ac:dyDescent="0.2">
      <c r="A18" s="15"/>
      <c r="B18" s="20" t="s">
        <v>92</v>
      </c>
      <c r="C18" s="32">
        <f t="shared" ref="C18:BJ18" si="5">SUM(C17)</f>
        <v>0</v>
      </c>
      <c r="D18" s="32">
        <f t="shared" si="5"/>
        <v>0</v>
      </c>
      <c r="E18" s="32">
        <f t="shared" si="5"/>
        <v>0</v>
      </c>
      <c r="F18" s="32">
        <f t="shared" si="5"/>
        <v>0</v>
      </c>
      <c r="G18" s="32">
        <f t="shared" si="5"/>
        <v>0</v>
      </c>
      <c r="H18" s="32">
        <f t="shared" si="5"/>
        <v>0</v>
      </c>
      <c r="I18" s="32">
        <f t="shared" si="5"/>
        <v>0</v>
      </c>
      <c r="J18" s="32">
        <f t="shared" si="5"/>
        <v>0</v>
      </c>
      <c r="K18" s="32">
        <f t="shared" si="5"/>
        <v>0</v>
      </c>
      <c r="L18" s="32">
        <f t="shared" si="5"/>
        <v>0</v>
      </c>
      <c r="M18" s="32">
        <f t="shared" si="5"/>
        <v>0</v>
      </c>
      <c r="N18" s="32">
        <f t="shared" si="5"/>
        <v>0</v>
      </c>
      <c r="O18" s="32">
        <f t="shared" si="5"/>
        <v>0</v>
      </c>
      <c r="P18" s="32">
        <f t="shared" si="5"/>
        <v>0</v>
      </c>
      <c r="Q18" s="32">
        <f t="shared" si="5"/>
        <v>0</v>
      </c>
      <c r="R18" s="32">
        <f t="shared" si="5"/>
        <v>0</v>
      </c>
      <c r="S18" s="32">
        <f t="shared" si="5"/>
        <v>0</v>
      </c>
      <c r="T18" s="32">
        <f t="shared" si="5"/>
        <v>0</v>
      </c>
      <c r="U18" s="32">
        <f t="shared" si="5"/>
        <v>0</v>
      </c>
      <c r="V18" s="32">
        <f t="shared" si="5"/>
        <v>0</v>
      </c>
      <c r="W18" s="32">
        <f t="shared" si="5"/>
        <v>0</v>
      </c>
      <c r="X18" s="32">
        <f t="shared" si="5"/>
        <v>0</v>
      </c>
      <c r="Y18" s="32">
        <f t="shared" si="5"/>
        <v>0</v>
      </c>
      <c r="Z18" s="32">
        <f t="shared" si="5"/>
        <v>0</v>
      </c>
      <c r="AA18" s="32">
        <f t="shared" si="5"/>
        <v>0</v>
      </c>
      <c r="AB18" s="32">
        <f t="shared" si="5"/>
        <v>0</v>
      </c>
      <c r="AC18" s="32">
        <f t="shared" si="5"/>
        <v>0</v>
      </c>
      <c r="AD18" s="32">
        <f t="shared" si="5"/>
        <v>0</v>
      </c>
      <c r="AE18" s="32">
        <f t="shared" si="5"/>
        <v>0</v>
      </c>
      <c r="AF18" s="32">
        <f t="shared" si="5"/>
        <v>0</v>
      </c>
      <c r="AG18" s="32">
        <f t="shared" si="5"/>
        <v>0</v>
      </c>
      <c r="AH18" s="32">
        <f t="shared" si="5"/>
        <v>0</v>
      </c>
      <c r="AI18" s="32">
        <f t="shared" si="5"/>
        <v>0</v>
      </c>
      <c r="AJ18" s="32">
        <f t="shared" si="5"/>
        <v>0</v>
      </c>
      <c r="AK18" s="32">
        <f t="shared" si="5"/>
        <v>0</v>
      </c>
      <c r="AL18" s="32">
        <f t="shared" si="5"/>
        <v>0</v>
      </c>
      <c r="AM18" s="32">
        <f t="shared" si="5"/>
        <v>0</v>
      </c>
      <c r="AN18" s="32">
        <f t="shared" si="5"/>
        <v>0</v>
      </c>
      <c r="AO18" s="32">
        <f t="shared" si="5"/>
        <v>0</v>
      </c>
      <c r="AP18" s="32">
        <f t="shared" si="5"/>
        <v>0</v>
      </c>
      <c r="AQ18" s="32">
        <f t="shared" si="5"/>
        <v>0</v>
      </c>
      <c r="AR18" s="68">
        <f t="shared" si="5"/>
        <v>0</v>
      </c>
      <c r="AS18" s="32">
        <f t="shared" si="5"/>
        <v>0</v>
      </c>
      <c r="AT18" s="32">
        <f t="shared" si="5"/>
        <v>0</v>
      </c>
      <c r="AU18" s="32">
        <f t="shared" si="5"/>
        <v>0</v>
      </c>
      <c r="AV18" s="32">
        <f t="shared" si="5"/>
        <v>0</v>
      </c>
      <c r="AW18" s="32">
        <f t="shared" si="5"/>
        <v>0</v>
      </c>
      <c r="AX18" s="32">
        <f t="shared" si="5"/>
        <v>0</v>
      </c>
      <c r="AY18" s="32">
        <f t="shared" si="5"/>
        <v>0</v>
      </c>
      <c r="AZ18" s="32">
        <f t="shared" si="5"/>
        <v>0</v>
      </c>
      <c r="BA18" s="32">
        <f t="shared" si="5"/>
        <v>0</v>
      </c>
      <c r="BB18" s="32">
        <f t="shared" si="5"/>
        <v>0</v>
      </c>
      <c r="BC18" s="32">
        <f t="shared" si="5"/>
        <v>0</v>
      </c>
      <c r="BD18" s="32">
        <f t="shared" si="5"/>
        <v>0</v>
      </c>
      <c r="BE18" s="32">
        <f t="shared" si="5"/>
        <v>0</v>
      </c>
      <c r="BF18" s="32">
        <f t="shared" si="5"/>
        <v>0</v>
      </c>
      <c r="BG18" s="32">
        <f t="shared" si="5"/>
        <v>0</v>
      </c>
      <c r="BH18" s="32">
        <f t="shared" si="5"/>
        <v>0</v>
      </c>
      <c r="BI18" s="32">
        <f t="shared" si="5"/>
        <v>0</v>
      </c>
      <c r="BJ18" s="32">
        <f t="shared" si="5"/>
        <v>0</v>
      </c>
      <c r="BK18" s="33">
        <f>SUM(BK17)</f>
        <v>0</v>
      </c>
      <c r="BM18" s="36"/>
    </row>
    <row r="19" spans="1:65" x14ac:dyDescent="0.2">
      <c r="A19" s="15" t="s">
        <v>81</v>
      </c>
      <c r="B19" s="27" t="s">
        <v>97</v>
      </c>
      <c r="C19" s="91"/>
      <c r="D19" s="92"/>
      <c r="E19" s="92"/>
      <c r="F19" s="92"/>
      <c r="G19" s="92"/>
      <c r="H19" s="92"/>
      <c r="I19" s="92"/>
      <c r="J19" s="92"/>
      <c r="K19" s="92"/>
      <c r="L19" s="92"/>
      <c r="M19" s="92"/>
      <c r="N19" s="92"/>
      <c r="O19" s="92"/>
      <c r="P19" s="92"/>
      <c r="Q19" s="92"/>
      <c r="R19" s="92"/>
      <c r="S19" s="92"/>
      <c r="T19" s="92"/>
      <c r="U19" s="92"/>
      <c r="V19" s="92"/>
      <c r="W19" s="92"/>
      <c r="X19" s="92"/>
      <c r="Y19" s="92"/>
      <c r="Z19" s="92"/>
      <c r="AA19" s="92"/>
      <c r="AB19" s="92"/>
      <c r="AC19" s="92"/>
      <c r="AD19" s="92"/>
      <c r="AE19" s="92"/>
      <c r="AF19" s="92"/>
      <c r="AG19" s="92"/>
      <c r="AH19" s="92"/>
      <c r="AI19" s="92"/>
      <c r="AJ19" s="92"/>
      <c r="AK19" s="92"/>
      <c r="AL19" s="92"/>
      <c r="AM19" s="92"/>
      <c r="AN19" s="92"/>
      <c r="AO19" s="92"/>
      <c r="AP19" s="92"/>
      <c r="AQ19" s="92"/>
      <c r="AR19" s="92"/>
      <c r="AS19" s="92"/>
      <c r="AT19" s="92"/>
      <c r="AU19" s="92"/>
      <c r="AV19" s="92"/>
      <c r="AW19" s="92"/>
      <c r="AX19" s="92"/>
      <c r="AY19" s="92"/>
      <c r="AZ19" s="92"/>
      <c r="BA19" s="92"/>
      <c r="BB19" s="92"/>
      <c r="BC19" s="92"/>
      <c r="BD19" s="92"/>
      <c r="BE19" s="92"/>
      <c r="BF19" s="92"/>
      <c r="BG19" s="92"/>
      <c r="BH19" s="92"/>
      <c r="BI19" s="92"/>
      <c r="BJ19" s="92"/>
      <c r="BK19" s="93"/>
      <c r="BM19" s="36"/>
    </row>
    <row r="20" spans="1:65" x14ac:dyDescent="0.2">
      <c r="A20" s="15"/>
      <c r="B20" s="20" t="s">
        <v>36</v>
      </c>
      <c r="C20" s="30">
        <v>0</v>
      </c>
      <c r="D20" s="29">
        <v>0</v>
      </c>
      <c r="E20" s="29">
        <v>0</v>
      </c>
      <c r="F20" s="29">
        <v>0</v>
      </c>
      <c r="G20" s="31">
        <v>0</v>
      </c>
      <c r="H20" s="30">
        <v>0</v>
      </c>
      <c r="I20" s="29">
        <v>0</v>
      </c>
      <c r="J20" s="29">
        <v>0</v>
      </c>
      <c r="K20" s="29">
        <v>0</v>
      </c>
      <c r="L20" s="31">
        <v>0</v>
      </c>
      <c r="M20" s="30">
        <v>0</v>
      </c>
      <c r="N20" s="29">
        <v>0</v>
      </c>
      <c r="O20" s="29">
        <v>0</v>
      </c>
      <c r="P20" s="29">
        <v>0</v>
      </c>
      <c r="Q20" s="31">
        <v>0</v>
      </c>
      <c r="R20" s="30">
        <v>0</v>
      </c>
      <c r="S20" s="29">
        <v>0</v>
      </c>
      <c r="T20" s="29">
        <v>0</v>
      </c>
      <c r="U20" s="29">
        <v>0</v>
      </c>
      <c r="V20" s="31">
        <v>0</v>
      </c>
      <c r="W20" s="30">
        <v>0</v>
      </c>
      <c r="X20" s="29">
        <v>0</v>
      </c>
      <c r="Y20" s="29">
        <v>0</v>
      </c>
      <c r="Z20" s="29">
        <v>0</v>
      </c>
      <c r="AA20" s="31">
        <v>0</v>
      </c>
      <c r="AB20" s="30">
        <v>0</v>
      </c>
      <c r="AC20" s="29">
        <v>0</v>
      </c>
      <c r="AD20" s="29">
        <v>0</v>
      </c>
      <c r="AE20" s="29">
        <v>0</v>
      </c>
      <c r="AF20" s="31">
        <v>0</v>
      </c>
      <c r="AG20" s="30">
        <v>0</v>
      </c>
      <c r="AH20" s="29">
        <v>0</v>
      </c>
      <c r="AI20" s="29">
        <v>0</v>
      </c>
      <c r="AJ20" s="29">
        <v>0</v>
      </c>
      <c r="AK20" s="31">
        <v>0</v>
      </c>
      <c r="AL20" s="30">
        <v>0</v>
      </c>
      <c r="AM20" s="29">
        <v>0</v>
      </c>
      <c r="AN20" s="29">
        <v>0</v>
      </c>
      <c r="AO20" s="29">
        <v>0</v>
      </c>
      <c r="AP20" s="31">
        <v>0</v>
      </c>
      <c r="AQ20" s="30">
        <v>0</v>
      </c>
      <c r="AR20" s="69">
        <v>0</v>
      </c>
      <c r="AS20" s="29">
        <v>0</v>
      </c>
      <c r="AT20" s="29">
        <v>0</v>
      </c>
      <c r="AU20" s="31">
        <v>0</v>
      </c>
      <c r="AV20" s="30">
        <v>0</v>
      </c>
      <c r="AW20" s="29">
        <v>0</v>
      </c>
      <c r="AX20" s="29">
        <v>0</v>
      </c>
      <c r="AY20" s="29">
        <v>0</v>
      </c>
      <c r="AZ20" s="31">
        <v>0</v>
      </c>
      <c r="BA20" s="30">
        <v>0</v>
      </c>
      <c r="BB20" s="29">
        <v>0</v>
      </c>
      <c r="BC20" s="29">
        <v>0</v>
      </c>
      <c r="BD20" s="29">
        <v>0</v>
      </c>
      <c r="BE20" s="31">
        <v>0</v>
      </c>
      <c r="BF20" s="30">
        <v>0</v>
      </c>
      <c r="BG20" s="29">
        <v>0</v>
      </c>
      <c r="BH20" s="29">
        <v>0</v>
      </c>
      <c r="BI20" s="29">
        <v>0</v>
      </c>
      <c r="BJ20" s="31">
        <v>0</v>
      </c>
      <c r="BK20" s="35">
        <f>SUM(C20:BJ20)</f>
        <v>0</v>
      </c>
      <c r="BM20" s="36"/>
    </row>
    <row r="21" spans="1:65" x14ac:dyDescent="0.2">
      <c r="A21" s="15"/>
      <c r="B21" s="20" t="s">
        <v>91</v>
      </c>
      <c r="C21" s="32">
        <f t="shared" ref="C21:BJ21" si="6">SUM(C20)</f>
        <v>0</v>
      </c>
      <c r="D21" s="32">
        <f t="shared" si="6"/>
        <v>0</v>
      </c>
      <c r="E21" s="32">
        <f t="shared" si="6"/>
        <v>0</v>
      </c>
      <c r="F21" s="32">
        <f t="shared" si="6"/>
        <v>0</v>
      </c>
      <c r="G21" s="32">
        <f t="shared" si="6"/>
        <v>0</v>
      </c>
      <c r="H21" s="32">
        <f t="shared" si="6"/>
        <v>0</v>
      </c>
      <c r="I21" s="32">
        <f t="shared" si="6"/>
        <v>0</v>
      </c>
      <c r="J21" s="32">
        <f t="shared" si="6"/>
        <v>0</v>
      </c>
      <c r="K21" s="32">
        <f t="shared" si="6"/>
        <v>0</v>
      </c>
      <c r="L21" s="32">
        <f t="shared" si="6"/>
        <v>0</v>
      </c>
      <c r="M21" s="32">
        <f t="shared" si="6"/>
        <v>0</v>
      </c>
      <c r="N21" s="32">
        <f t="shared" si="6"/>
        <v>0</v>
      </c>
      <c r="O21" s="32">
        <f t="shared" si="6"/>
        <v>0</v>
      </c>
      <c r="P21" s="32">
        <f t="shared" si="6"/>
        <v>0</v>
      </c>
      <c r="Q21" s="32">
        <f t="shared" si="6"/>
        <v>0</v>
      </c>
      <c r="R21" s="32">
        <f t="shared" si="6"/>
        <v>0</v>
      </c>
      <c r="S21" s="32">
        <f t="shared" si="6"/>
        <v>0</v>
      </c>
      <c r="T21" s="32">
        <f t="shared" si="6"/>
        <v>0</v>
      </c>
      <c r="U21" s="32">
        <f t="shared" si="6"/>
        <v>0</v>
      </c>
      <c r="V21" s="32">
        <f t="shared" si="6"/>
        <v>0</v>
      </c>
      <c r="W21" s="32">
        <f t="shared" si="6"/>
        <v>0</v>
      </c>
      <c r="X21" s="32">
        <f t="shared" si="6"/>
        <v>0</v>
      </c>
      <c r="Y21" s="32">
        <f t="shared" si="6"/>
        <v>0</v>
      </c>
      <c r="Z21" s="32">
        <f t="shared" si="6"/>
        <v>0</v>
      </c>
      <c r="AA21" s="32">
        <f t="shared" si="6"/>
        <v>0</v>
      </c>
      <c r="AB21" s="32">
        <f t="shared" si="6"/>
        <v>0</v>
      </c>
      <c r="AC21" s="32">
        <f t="shared" si="6"/>
        <v>0</v>
      </c>
      <c r="AD21" s="32">
        <f t="shared" si="6"/>
        <v>0</v>
      </c>
      <c r="AE21" s="32">
        <f t="shared" si="6"/>
        <v>0</v>
      </c>
      <c r="AF21" s="32">
        <f t="shared" si="6"/>
        <v>0</v>
      </c>
      <c r="AG21" s="32">
        <f t="shared" si="6"/>
        <v>0</v>
      </c>
      <c r="AH21" s="32">
        <f t="shared" si="6"/>
        <v>0</v>
      </c>
      <c r="AI21" s="32">
        <f t="shared" si="6"/>
        <v>0</v>
      </c>
      <c r="AJ21" s="32">
        <f t="shared" si="6"/>
        <v>0</v>
      </c>
      <c r="AK21" s="32">
        <f t="shared" si="6"/>
        <v>0</v>
      </c>
      <c r="AL21" s="32">
        <f t="shared" si="6"/>
        <v>0</v>
      </c>
      <c r="AM21" s="32">
        <f t="shared" si="6"/>
        <v>0</v>
      </c>
      <c r="AN21" s="32">
        <f t="shared" si="6"/>
        <v>0</v>
      </c>
      <c r="AO21" s="32">
        <f t="shared" si="6"/>
        <v>0</v>
      </c>
      <c r="AP21" s="32">
        <f t="shared" si="6"/>
        <v>0</v>
      </c>
      <c r="AQ21" s="32">
        <f t="shared" si="6"/>
        <v>0</v>
      </c>
      <c r="AR21" s="68">
        <f t="shared" si="6"/>
        <v>0</v>
      </c>
      <c r="AS21" s="32">
        <f t="shared" si="6"/>
        <v>0</v>
      </c>
      <c r="AT21" s="32">
        <f t="shared" si="6"/>
        <v>0</v>
      </c>
      <c r="AU21" s="32">
        <f t="shared" si="6"/>
        <v>0</v>
      </c>
      <c r="AV21" s="32">
        <f t="shared" si="6"/>
        <v>0</v>
      </c>
      <c r="AW21" s="32">
        <f t="shared" si="6"/>
        <v>0</v>
      </c>
      <c r="AX21" s="32">
        <f t="shared" si="6"/>
        <v>0</v>
      </c>
      <c r="AY21" s="32">
        <f t="shared" si="6"/>
        <v>0</v>
      </c>
      <c r="AZ21" s="32">
        <f t="shared" si="6"/>
        <v>0</v>
      </c>
      <c r="BA21" s="32">
        <f t="shared" si="6"/>
        <v>0</v>
      </c>
      <c r="BB21" s="32">
        <f t="shared" si="6"/>
        <v>0</v>
      </c>
      <c r="BC21" s="32">
        <f t="shared" si="6"/>
        <v>0</v>
      </c>
      <c r="BD21" s="32">
        <f t="shared" si="6"/>
        <v>0</v>
      </c>
      <c r="BE21" s="32">
        <f t="shared" si="6"/>
        <v>0</v>
      </c>
      <c r="BF21" s="32">
        <f t="shared" si="6"/>
        <v>0</v>
      </c>
      <c r="BG21" s="32">
        <f t="shared" si="6"/>
        <v>0</v>
      </c>
      <c r="BH21" s="32">
        <f t="shared" si="6"/>
        <v>0</v>
      </c>
      <c r="BI21" s="32">
        <f t="shared" si="6"/>
        <v>0</v>
      </c>
      <c r="BJ21" s="32">
        <f t="shared" si="6"/>
        <v>0</v>
      </c>
      <c r="BK21" s="33">
        <f>SUM(BK20)</f>
        <v>0</v>
      </c>
      <c r="BM21" s="36"/>
    </row>
    <row r="22" spans="1:65" x14ac:dyDescent="0.2">
      <c r="A22" s="15" t="s">
        <v>82</v>
      </c>
      <c r="B22" s="19" t="s">
        <v>14</v>
      </c>
      <c r="C22" s="91"/>
      <c r="D22" s="92"/>
      <c r="E22" s="92"/>
      <c r="F22" s="92"/>
      <c r="G22" s="92"/>
      <c r="H22" s="92"/>
      <c r="I22" s="92"/>
      <c r="J22" s="92"/>
      <c r="K22" s="92"/>
      <c r="L22" s="92"/>
      <c r="M22" s="92"/>
      <c r="N22" s="92"/>
      <c r="O22" s="92"/>
      <c r="P22" s="92"/>
      <c r="Q22" s="92"/>
      <c r="R22" s="92"/>
      <c r="S22" s="92"/>
      <c r="T22" s="92"/>
      <c r="U22" s="92"/>
      <c r="V22" s="92"/>
      <c r="W22" s="92"/>
      <c r="X22" s="92"/>
      <c r="Y22" s="92"/>
      <c r="Z22" s="92"/>
      <c r="AA22" s="92"/>
      <c r="AB22" s="92"/>
      <c r="AC22" s="92"/>
      <c r="AD22" s="92"/>
      <c r="AE22" s="92"/>
      <c r="AF22" s="92"/>
      <c r="AG22" s="92"/>
      <c r="AH22" s="92"/>
      <c r="AI22" s="92"/>
      <c r="AJ22" s="92"/>
      <c r="AK22" s="92"/>
      <c r="AL22" s="92"/>
      <c r="AM22" s="92"/>
      <c r="AN22" s="92"/>
      <c r="AO22" s="92"/>
      <c r="AP22" s="92"/>
      <c r="AQ22" s="92"/>
      <c r="AR22" s="92"/>
      <c r="AS22" s="92"/>
      <c r="AT22" s="92"/>
      <c r="AU22" s="92"/>
      <c r="AV22" s="92"/>
      <c r="AW22" s="92"/>
      <c r="AX22" s="92"/>
      <c r="AY22" s="92"/>
      <c r="AZ22" s="92"/>
      <c r="BA22" s="92"/>
      <c r="BB22" s="92"/>
      <c r="BC22" s="92"/>
      <c r="BD22" s="92"/>
      <c r="BE22" s="92"/>
      <c r="BF22" s="92"/>
      <c r="BG22" s="92"/>
      <c r="BH22" s="92"/>
      <c r="BI22" s="92"/>
      <c r="BJ22" s="92"/>
      <c r="BK22" s="93"/>
      <c r="BM22" s="36"/>
    </row>
    <row r="23" spans="1:65" x14ac:dyDescent="0.2">
      <c r="A23" s="15"/>
      <c r="B23" s="28" t="s">
        <v>103</v>
      </c>
      <c r="C23" s="34">
        <v>0</v>
      </c>
      <c r="D23" s="34">
        <v>3.6950460626773003</v>
      </c>
      <c r="E23" s="34">
        <v>0</v>
      </c>
      <c r="F23" s="34">
        <v>0</v>
      </c>
      <c r="G23" s="34">
        <v>0</v>
      </c>
      <c r="H23" s="34">
        <v>0.22212446673950004</v>
      </c>
      <c r="I23" s="34">
        <v>0</v>
      </c>
      <c r="J23" s="34">
        <v>0</v>
      </c>
      <c r="K23" s="34">
        <v>0</v>
      </c>
      <c r="L23" s="34">
        <v>9.1554054750982473E-5</v>
      </c>
      <c r="M23" s="34">
        <v>0</v>
      </c>
      <c r="N23" s="34">
        <v>0</v>
      </c>
      <c r="O23" s="34">
        <v>0</v>
      </c>
      <c r="P23" s="34">
        <v>0</v>
      </c>
      <c r="Q23" s="34">
        <v>0</v>
      </c>
      <c r="R23" s="34">
        <v>0.29427737751349997</v>
      </c>
      <c r="S23" s="34">
        <v>4.7364051806300003E-2</v>
      </c>
      <c r="T23" s="34">
        <v>3.1441625483800001E-2</v>
      </c>
      <c r="U23" s="34">
        <v>0</v>
      </c>
      <c r="V23" s="34">
        <v>0.14326786019339999</v>
      </c>
      <c r="W23" s="34">
        <v>0</v>
      </c>
      <c r="X23" s="34">
        <v>0</v>
      </c>
      <c r="Y23" s="34">
        <v>0</v>
      </c>
      <c r="Z23" s="34">
        <v>0</v>
      </c>
      <c r="AA23" s="34">
        <v>0</v>
      </c>
      <c r="AB23" s="34">
        <v>2.0808685990497011</v>
      </c>
      <c r="AC23" s="34">
        <v>1.3520771865482</v>
      </c>
      <c r="AD23" s="34">
        <v>0</v>
      </c>
      <c r="AE23" s="34">
        <v>0</v>
      </c>
      <c r="AF23" s="34">
        <v>2.5483675816759006</v>
      </c>
      <c r="AG23" s="34">
        <v>0</v>
      </c>
      <c r="AH23" s="34">
        <v>0</v>
      </c>
      <c r="AI23" s="34">
        <v>0</v>
      </c>
      <c r="AJ23" s="34">
        <v>0</v>
      </c>
      <c r="AK23" s="34">
        <v>0</v>
      </c>
      <c r="AL23" s="34">
        <v>1.3480029212441009</v>
      </c>
      <c r="AM23" s="34">
        <v>0.20049883745140001</v>
      </c>
      <c r="AN23" s="34">
        <v>8.5762016129000002E-2</v>
      </c>
      <c r="AO23" s="34">
        <v>0</v>
      </c>
      <c r="AP23" s="34">
        <v>1.2337397436445001</v>
      </c>
      <c r="AQ23" s="34">
        <v>0</v>
      </c>
      <c r="AR23" s="65">
        <v>0</v>
      </c>
      <c r="AS23" s="34">
        <v>0</v>
      </c>
      <c r="AT23" s="34">
        <v>0</v>
      </c>
      <c r="AU23" s="34">
        <v>0</v>
      </c>
      <c r="AV23" s="34">
        <v>1.7856169760854002</v>
      </c>
      <c r="AW23" s="34">
        <v>0.8373419391932998</v>
      </c>
      <c r="AX23" s="34">
        <v>0.97898400654829998</v>
      </c>
      <c r="AY23" s="34">
        <v>0</v>
      </c>
      <c r="AZ23" s="34">
        <v>1.5596584022566999</v>
      </c>
      <c r="BA23" s="34">
        <v>0</v>
      </c>
      <c r="BB23" s="34">
        <v>0</v>
      </c>
      <c r="BC23" s="34">
        <v>0</v>
      </c>
      <c r="BD23" s="34">
        <v>0</v>
      </c>
      <c r="BE23" s="34">
        <v>0</v>
      </c>
      <c r="BF23" s="34">
        <v>0.34671660767290002</v>
      </c>
      <c r="BG23" s="34">
        <v>0.28349672990309999</v>
      </c>
      <c r="BH23" s="34">
        <v>0</v>
      </c>
      <c r="BI23" s="34">
        <v>0</v>
      </c>
      <c r="BJ23" s="34">
        <v>1.6984663386999999E-2</v>
      </c>
      <c r="BK23" s="35">
        <f>SUM(C23:BJ23)</f>
        <v>19.091729209258052</v>
      </c>
      <c r="BM23" s="36"/>
    </row>
    <row r="24" spans="1:65" x14ac:dyDescent="0.2">
      <c r="A24" s="15"/>
      <c r="B24" s="28" t="s">
        <v>114</v>
      </c>
      <c r="C24" s="34">
        <v>0</v>
      </c>
      <c r="D24" s="34">
        <v>0.64006264054829998</v>
      </c>
      <c r="E24" s="34">
        <v>0</v>
      </c>
      <c r="F24" s="34">
        <v>0</v>
      </c>
      <c r="G24" s="34">
        <v>0</v>
      </c>
      <c r="H24" s="34">
        <v>0.12030891425660001</v>
      </c>
      <c r="I24" s="34">
        <v>4.5713586387000002E-2</v>
      </c>
      <c r="J24" s="34">
        <v>0.83294668745160005</v>
      </c>
      <c r="K24" s="34">
        <v>0</v>
      </c>
      <c r="L24" s="34">
        <v>4.4616551035478</v>
      </c>
      <c r="M24" s="34">
        <v>0</v>
      </c>
      <c r="N24" s="34">
        <v>0</v>
      </c>
      <c r="O24" s="34">
        <v>0</v>
      </c>
      <c r="P24" s="34">
        <v>0</v>
      </c>
      <c r="Q24" s="34">
        <v>0</v>
      </c>
      <c r="R24" s="34">
        <v>8.700809590200001E-2</v>
      </c>
      <c r="S24" s="34">
        <v>7.7929791611999998E-3</v>
      </c>
      <c r="T24" s="34">
        <v>0</v>
      </c>
      <c r="U24" s="34">
        <v>0</v>
      </c>
      <c r="V24" s="34">
        <v>4.2186179550645193E-2</v>
      </c>
      <c r="W24" s="34">
        <v>0</v>
      </c>
      <c r="X24" s="34">
        <v>0</v>
      </c>
      <c r="Y24" s="34">
        <v>0</v>
      </c>
      <c r="Z24" s="34">
        <v>0</v>
      </c>
      <c r="AA24" s="34">
        <v>0</v>
      </c>
      <c r="AB24" s="34">
        <v>1.2309066021235997</v>
      </c>
      <c r="AC24" s="34">
        <v>0.67043233735460006</v>
      </c>
      <c r="AD24" s="34">
        <v>0</v>
      </c>
      <c r="AE24" s="34">
        <v>0</v>
      </c>
      <c r="AF24" s="34">
        <v>2.5910648799335005</v>
      </c>
      <c r="AG24" s="34">
        <v>0</v>
      </c>
      <c r="AH24" s="34">
        <v>0</v>
      </c>
      <c r="AI24" s="34">
        <v>0</v>
      </c>
      <c r="AJ24" s="34">
        <v>0</v>
      </c>
      <c r="AK24" s="34">
        <v>0</v>
      </c>
      <c r="AL24" s="34">
        <v>1.5095993846353994</v>
      </c>
      <c r="AM24" s="34">
        <v>6.1195536225159</v>
      </c>
      <c r="AN24" s="34">
        <v>7.2014909489676002</v>
      </c>
      <c r="AO24" s="34">
        <v>0</v>
      </c>
      <c r="AP24" s="34">
        <v>1.8659862950305</v>
      </c>
      <c r="AQ24" s="34">
        <v>0</v>
      </c>
      <c r="AR24" s="65">
        <v>0</v>
      </c>
      <c r="AS24" s="34">
        <v>0</v>
      </c>
      <c r="AT24" s="34">
        <v>0</v>
      </c>
      <c r="AU24" s="34">
        <v>0</v>
      </c>
      <c r="AV24" s="34">
        <v>0.97894677947730002</v>
      </c>
      <c r="AW24" s="34">
        <v>4.8251975890962004</v>
      </c>
      <c r="AX24" s="34">
        <v>0</v>
      </c>
      <c r="AY24" s="34">
        <v>0</v>
      </c>
      <c r="AZ24" s="34">
        <v>2.9737187259018998</v>
      </c>
      <c r="BA24" s="34">
        <v>0</v>
      </c>
      <c r="BB24" s="34">
        <v>0</v>
      </c>
      <c r="BC24" s="34">
        <v>0</v>
      </c>
      <c r="BD24" s="34">
        <v>0</v>
      </c>
      <c r="BE24" s="34">
        <v>0</v>
      </c>
      <c r="BF24" s="34">
        <v>0.17367123351370004</v>
      </c>
      <c r="BG24" s="34">
        <v>3.8107320548300003E-2</v>
      </c>
      <c r="BH24" s="34">
        <v>1.2723934882580001</v>
      </c>
      <c r="BI24" s="34">
        <v>0</v>
      </c>
      <c r="BJ24" s="34">
        <v>0.43335673287059995</v>
      </c>
      <c r="BK24" s="35">
        <f>SUM(C24:BJ24)</f>
        <v>38.12210012703224</v>
      </c>
      <c r="BM24" s="36"/>
    </row>
    <row r="25" spans="1:65" x14ac:dyDescent="0.2">
      <c r="A25" s="15"/>
      <c r="B25" s="28" t="s">
        <v>104</v>
      </c>
      <c r="C25" s="34">
        <v>0</v>
      </c>
      <c r="D25" s="34">
        <v>3.4393971521935001</v>
      </c>
      <c r="E25" s="34">
        <v>0</v>
      </c>
      <c r="F25" s="34">
        <v>0</v>
      </c>
      <c r="G25" s="34">
        <v>0</v>
      </c>
      <c r="H25" s="34">
        <v>0.21796401351379999</v>
      </c>
      <c r="I25" s="34">
        <v>5.8589515483000003E-3</v>
      </c>
      <c r="J25" s="34">
        <v>0</v>
      </c>
      <c r="K25" s="34">
        <v>0</v>
      </c>
      <c r="L25" s="34">
        <v>1.6379451091801118</v>
      </c>
      <c r="M25" s="34">
        <v>0</v>
      </c>
      <c r="N25" s="34">
        <v>0</v>
      </c>
      <c r="O25" s="34">
        <v>0</v>
      </c>
      <c r="P25" s="34">
        <v>0</v>
      </c>
      <c r="Q25" s="34">
        <v>0</v>
      </c>
      <c r="R25" s="34">
        <v>0.19613103332090001</v>
      </c>
      <c r="S25" s="34">
        <v>0</v>
      </c>
      <c r="T25" s="34">
        <v>1.3609858114516</v>
      </c>
      <c r="U25" s="34">
        <v>0</v>
      </c>
      <c r="V25" s="34">
        <v>0.21441315567729999</v>
      </c>
      <c r="W25" s="34">
        <v>0</v>
      </c>
      <c r="X25" s="34">
        <v>0</v>
      </c>
      <c r="Y25" s="34">
        <v>0</v>
      </c>
      <c r="Z25" s="34">
        <v>0</v>
      </c>
      <c r="AA25" s="34">
        <v>0</v>
      </c>
      <c r="AB25" s="34">
        <v>0.34207609709510001</v>
      </c>
      <c r="AC25" s="34">
        <v>3.532492903E-4</v>
      </c>
      <c r="AD25" s="34">
        <v>0</v>
      </c>
      <c r="AE25" s="34">
        <v>0</v>
      </c>
      <c r="AF25" s="34">
        <v>5.1940663193533005</v>
      </c>
      <c r="AG25" s="34">
        <v>0</v>
      </c>
      <c r="AH25" s="34">
        <v>0</v>
      </c>
      <c r="AI25" s="34">
        <v>0</v>
      </c>
      <c r="AJ25" s="34">
        <v>0</v>
      </c>
      <c r="AK25" s="34">
        <v>0</v>
      </c>
      <c r="AL25" s="34">
        <v>0.39589908638490001</v>
      </c>
      <c r="AM25" s="34">
        <v>2.9264444806399999E-2</v>
      </c>
      <c r="AN25" s="34">
        <v>0.37473289158060002</v>
      </c>
      <c r="AO25" s="34">
        <v>0</v>
      </c>
      <c r="AP25" s="34">
        <v>1.1645839727728995</v>
      </c>
      <c r="AQ25" s="34">
        <v>0</v>
      </c>
      <c r="AR25" s="65">
        <v>0</v>
      </c>
      <c r="AS25" s="34">
        <v>0</v>
      </c>
      <c r="AT25" s="34">
        <v>0</v>
      </c>
      <c r="AU25" s="34">
        <v>0</v>
      </c>
      <c r="AV25" s="34">
        <v>1.1584788048018999</v>
      </c>
      <c r="AW25" s="34">
        <v>6.9573153252577997</v>
      </c>
      <c r="AX25" s="34">
        <v>0</v>
      </c>
      <c r="AY25" s="34">
        <v>0</v>
      </c>
      <c r="AZ25" s="34">
        <v>2.2565703878054006</v>
      </c>
      <c r="BA25" s="34">
        <v>0</v>
      </c>
      <c r="BB25" s="34">
        <v>0</v>
      </c>
      <c r="BC25" s="34">
        <v>0</v>
      </c>
      <c r="BD25" s="34">
        <v>0</v>
      </c>
      <c r="BE25" s="34">
        <v>0</v>
      </c>
      <c r="BF25" s="34">
        <v>0.26235958493379996</v>
      </c>
      <c r="BG25" s="34">
        <v>0.36241900793539999</v>
      </c>
      <c r="BH25" s="34">
        <v>0</v>
      </c>
      <c r="BI25" s="34">
        <v>0</v>
      </c>
      <c r="BJ25" s="34">
        <v>9.2933131774099995E-2</v>
      </c>
      <c r="BK25" s="35">
        <f>SUM(C25:BJ25)</f>
        <v>25.663747530677412</v>
      </c>
      <c r="BM25" s="36"/>
    </row>
    <row r="26" spans="1:65" x14ac:dyDescent="0.2">
      <c r="A26" s="15"/>
      <c r="B26" s="28" t="s">
        <v>105</v>
      </c>
      <c r="C26" s="34">
        <v>0</v>
      </c>
      <c r="D26" s="34">
        <v>60.544158380064204</v>
      </c>
      <c r="E26" s="34">
        <v>0</v>
      </c>
      <c r="F26" s="34">
        <v>0</v>
      </c>
      <c r="G26" s="34">
        <v>0</v>
      </c>
      <c r="H26" s="34">
        <v>1.0688307199583</v>
      </c>
      <c r="I26" s="34">
        <v>4.0532149037411997</v>
      </c>
      <c r="J26" s="34">
        <v>19.566616407160602</v>
      </c>
      <c r="K26" s="34">
        <v>0</v>
      </c>
      <c r="L26" s="34">
        <v>19.844371339770809</v>
      </c>
      <c r="M26" s="34">
        <v>0</v>
      </c>
      <c r="N26" s="34">
        <v>0</v>
      </c>
      <c r="O26" s="34">
        <v>0</v>
      </c>
      <c r="P26" s="34">
        <v>0</v>
      </c>
      <c r="Q26" s="34">
        <v>0</v>
      </c>
      <c r="R26" s="34">
        <v>1.5688538911813998</v>
      </c>
      <c r="S26" s="34">
        <v>1.1729592363866004</v>
      </c>
      <c r="T26" s="34">
        <v>47.308334459418802</v>
      </c>
      <c r="U26" s="34">
        <v>0</v>
      </c>
      <c r="V26" s="34">
        <v>3.473310576326476</v>
      </c>
      <c r="W26" s="34">
        <v>0</v>
      </c>
      <c r="X26" s="34">
        <v>0</v>
      </c>
      <c r="Y26" s="34">
        <v>0</v>
      </c>
      <c r="Z26" s="34">
        <v>0</v>
      </c>
      <c r="AA26" s="34">
        <v>0</v>
      </c>
      <c r="AB26" s="34">
        <v>2.9831929144716001</v>
      </c>
      <c r="AC26" s="34">
        <v>22.920057538513998</v>
      </c>
      <c r="AD26" s="34">
        <v>11.7669577607093</v>
      </c>
      <c r="AE26" s="34">
        <v>0</v>
      </c>
      <c r="AF26" s="34">
        <v>57.298307825986647</v>
      </c>
      <c r="AG26" s="34">
        <v>0</v>
      </c>
      <c r="AH26" s="34">
        <v>0</v>
      </c>
      <c r="AI26" s="34">
        <v>0</v>
      </c>
      <c r="AJ26" s="34">
        <v>0</v>
      </c>
      <c r="AK26" s="34">
        <v>0</v>
      </c>
      <c r="AL26" s="34">
        <v>3.5769820208204988</v>
      </c>
      <c r="AM26" s="34">
        <v>4.8694906210311988</v>
      </c>
      <c r="AN26" s="34">
        <v>48.412771952740599</v>
      </c>
      <c r="AO26" s="34">
        <v>0</v>
      </c>
      <c r="AP26" s="34">
        <v>24.376645264824585</v>
      </c>
      <c r="AQ26" s="34">
        <v>0</v>
      </c>
      <c r="AR26" s="65">
        <v>0</v>
      </c>
      <c r="AS26" s="34">
        <v>0</v>
      </c>
      <c r="AT26" s="34">
        <v>0</v>
      </c>
      <c r="AU26" s="34">
        <v>0</v>
      </c>
      <c r="AV26" s="34">
        <v>3.5976435467856005</v>
      </c>
      <c r="AW26" s="34">
        <v>27.396645664771796</v>
      </c>
      <c r="AX26" s="34">
        <v>5.1912389794837992</v>
      </c>
      <c r="AY26" s="34">
        <v>0</v>
      </c>
      <c r="AZ26" s="34">
        <v>26.31624336937951</v>
      </c>
      <c r="BA26" s="34">
        <v>0</v>
      </c>
      <c r="BB26" s="34">
        <v>0</v>
      </c>
      <c r="BC26" s="34">
        <v>0</v>
      </c>
      <c r="BD26" s="34">
        <v>0</v>
      </c>
      <c r="BE26" s="34">
        <v>0</v>
      </c>
      <c r="BF26" s="34">
        <v>1.2257220802485993</v>
      </c>
      <c r="BG26" s="34">
        <v>1.9214037470637002</v>
      </c>
      <c r="BH26" s="34">
        <v>4.1694043462901993</v>
      </c>
      <c r="BI26" s="34">
        <v>0</v>
      </c>
      <c r="BJ26" s="34">
        <v>3.0212138011265997</v>
      </c>
      <c r="BK26" s="35">
        <f>SUM(C26:BJ26)</f>
        <v>407.64457134825665</v>
      </c>
      <c r="BM26" s="36"/>
    </row>
    <row r="27" spans="1:65" x14ac:dyDescent="0.2">
      <c r="A27" s="15"/>
      <c r="B27" s="20" t="s">
        <v>90</v>
      </c>
      <c r="C27" s="32">
        <f>SUM(C23:C26)</f>
        <v>0</v>
      </c>
      <c r="D27" s="61">
        <f t="shared" ref="D27:BJ27" si="7">SUM(D23:D26)</f>
        <v>68.318664235483311</v>
      </c>
      <c r="E27" s="32">
        <f t="shared" si="7"/>
        <v>0</v>
      </c>
      <c r="F27" s="32">
        <f t="shared" si="7"/>
        <v>0</v>
      </c>
      <c r="G27" s="32">
        <f t="shared" si="7"/>
        <v>0</v>
      </c>
      <c r="H27" s="61">
        <f t="shared" si="7"/>
        <v>1.6292281144682002</v>
      </c>
      <c r="I27" s="61">
        <f t="shared" si="7"/>
        <v>4.1047874416764998</v>
      </c>
      <c r="J27" s="61">
        <f t="shared" si="7"/>
        <v>20.399563094612201</v>
      </c>
      <c r="K27" s="61">
        <f t="shared" si="7"/>
        <v>0</v>
      </c>
      <c r="L27" s="61">
        <f t="shared" si="7"/>
        <v>25.944063106553472</v>
      </c>
      <c r="M27" s="32">
        <f t="shared" si="7"/>
        <v>0</v>
      </c>
      <c r="N27" s="32">
        <f t="shared" si="7"/>
        <v>0</v>
      </c>
      <c r="O27" s="32">
        <f t="shared" si="7"/>
        <v>0</v>
      </c>
      <c r="P27" s="32">
        <f t="shared" si="7"/>
        <v>0</v>
      </c>
      <c r="Q27" s="32">
        <f t="shared" si="7"/>
        <v>0</v>
      </c>
      <c r="R27" s="61">
        <f t="shared" si="7"/>
        <v>2.1462703979177999</v>
      </c>
      <c r="S27" s="61">
        <f t="shared" si="7"/>
        <v>1.2281162673541004</v>
      </c>
      <c r="T27" s="61">
        <f t="shared" si="7"/>
        <v>48.700761896354201</v>
      </c>
      <c r="U27" s="61">
        <f t="shared" si="7"/>
        <v>0</v>
      </c>
      <c r="V27" s="61">
        <f t="shared" si="7"/>
        <v>3.8731777717478213</v>
      </c>
      <c r="W27" s="32">
        <f t="shared" si="7"/>
        <v>0</v>
      </c>
      <c r="X27" s="61">
        <f t="shared" si="7"/>
        <v>0</v>
      </c>
      <c r="Y27" s="32">
        <f t="shared" si="7"/>
        <v>0</v>
      </c>
      <c r="Z27" s="32">
        <f t="shared" si="7"/>
        <v>0</v>
      </c>
      <c r="AA27" s="32">
        <f t="shared" si="7"/>
        <v>0</v>
      </c>
      <c r="AB27" s="61">
        <f t="shared" si="7"/>
        <v>6.6370442127400011</v>
      </c>
      <c r="AC27" s="61">
        <f t="shared" si="7"/>
        <v>24.942920311707098</v>
      </c>
      <c r="AD27" s="61">
        <f t="shared" si="7"/>
        <v>11.7669577607093</v>
      </c>
      <c r="AE27" s="61">
        <f t="shared" si="7"/>
        <v>0</v>
      </c>
      <c r="AF27" s="61">
        <f t="shared" si="7"/>
        <v>67.631806606949354</v>
      </c>
      <c r="AG27" s="32">
        <f t="shared" si="7"/>
        <v>0</v>
      </c>
      <c r="AH27" s="32">
        <f t="shared" si="7"/>
        <v>0</v>
      </c>
      <c r="AI27" s="32">
        <f t="shared" si="7"/>
        <v>0</v>
      </c>
      <c r="AJ27" s="32">
        <f t="shared" si="7"/>
        <v>0</v>
      </c>
      <c r="AK27" s="32">
        <f t="shared" si="7"/>
        <v>0</v>
      </c>
      <c r="AL27" s="61">
        <f t="shared" si="7"/>
        <v>6.8304834130848988</v>
      </c>
      <c r="AM27" s="61">
        <f t="shared" si="7"/>
        <v>11.218807525804898</v>
      </c>
      <c r="AN27" s="61">
        <f t="shared" si="7"/>
        <v>56.074757809417797</v>
      </c>
      <c r="AO27" s="61">
        <f t="shared" si="7"/>
        <v>0</v>
      </c>
      <c r="AP27" s="61">
        <f t="shared" si="7"/>
        <v>28.640955276272486</v>
      </c>
      <c r="AQ27" s="32">
        <f t="shared" si="7"/>
        <v>0</v>
      </c>
      <c r="AR27" s="68">
        <f t="shared" si="7"/>
        <v>0</v>
      </c>
      <c r="AS27" s="32">
        <f t="shared" si="7"/>
        <v>0</v>
      </c>
      <c r="AT27" s="32">
        <f t="shared" si="7"/>
        <v>0</v>
      </c>
      <c r="AU27" s="32">
        <f t="shared" si="7"/>
        <v>0</v>
      </c>
      <c r="AV27" s="61">
        <f t="shared" si="7"/>
        <v>7.5206861071502011</v>
      </c>
      <c r="AW27" s="61">
        <f t="shared" si="7"/>
        <v>40.016500518319091</v>
      </c>
      <c r="AX27" s="61">
        <f t="shared" si="7"/>
        <v>6.1702229860320994</v>
      </c>
      <c r="AY27" s="61">
        <f t="shared" si="7"/>
        <v>0</v>
      </c>
      <c r="AZ27" s="61">
        <f t="shared" si="7"/>
        <v>33.106190885343509</v>
      </c>
      <c r="BA27" s="32">
        <f t="shared" si="7"/>
        <v>0</v>
      </c>
      <c r="BB27" s="32">
        <f t="shared" si="7"/>
        <v>0</v>
      </c>
      <c r="BC27" s="32">
        <f t="shared" si="7"/>
        <v>0</v>
      </c>
      <c r="BD27" s="32">
        <f t="shared" si="7"/>
        <v>0</v>
      </c>
      <c r="BE27" s="32">
        <f t="shared" si="7"/>
        <v>0</v>
      </c>
      <c r="BF27" s="61">
        <f t="shared" si="7"/>
        <v>2.0084695063689995</v>
      </c>
      <c r="BG27" s="61">
        <f t="shared" si="7"/>
        <v>2.6054268054505001</v>
      </c>
      <c r="BH27" s="61">
        <f t="shared" si="7"/>
        <v>5.4417978345481997</v>
      </c>
      <c r="BI27" s="61">
        <f t="shared" si="7"/>
        <v>0</v>
      </c>
      <c r="BJ27" s="61">
        <f t="shared" si="7"/>
        <v>3.5644883291582996</v>
      </c>
      <c r="BK27" s="32">
        <f>SUM(BK23:BK26)</f>
        <v>490.52214821522432</v>
      </c>
      <c r="BM27" s="36"/>
    </row>
    <row r="28" spans="1:65" x14ac:dyDescent="0.2">
      <c r="A28" s="15"/>
      <c r="B28" s="21" t="s">
        <v>80</v>
      </c>
      <c r="C28" s="32">
        <f t="shared" ref="C28:AH28" si="8">C9+C12+C15+C18+C21+C27</f>
        <v>0</v>
      </c>
      <c r="D28" s="61">
        <f t="shared" si="8"/>
        <v>146.87899175341829</v>
      </c>
      <c r="E28" s="32">
        <f t="shared" si="8"/>
        <v>0</v>
      </c>
      <c r="F28" s="32">
        <f t="shared" si="8"/>
        <v>0</v>
      </c>
      <c r="G28" s="32">
        <f t="shared" si="8"/>
        <v>0</v>
      </c>
      <c r="H28" s="61">
        <f t="shared" si="8"/>
        <v>8.6227108278006046</v>
      </c>
      <c r="I28" s="61">
        <f t="shared" si="8"/>
        <v>244.65328652431856</v>
      </c>
      <c r="J28" s="61">
        <f t="shared" si="8"/>
        <v>76.114263466966108</v>
      </c>
      <c r="K28" s="61">
        <f t="shared" si="8"/>
        <v>0</v>
      </c>
      <c r="L28" s="61">
        <f t="shared" si="8"/>
        <v>103.74953635328279</v>
      </c>
      <c r="M28" s="32">
        <f t="shared" si="8"/>
        <v>0</v>
      </c>
      <c r="N28" s="32">
        <f t="shared" si="8"/>
        <v>0</v>
      </c>
      <c r="O28" s="32">
        <f t="shared" si="8"/>
        <v>0</v>
      </c>
      <c r="P28" s="32">
        <f t="shared" si="8"/>
        <v>0</v>
      </c>
      <c r="Q28" s="32">
        <f t="shared" si="8"/>
        <v>0</v>
      </c>
      <c r="R28" s="61">
        <f t="shared" si="8"/>
        <v>6.8083756643023676</v>
      </c>
      <c r="S28" s="61">
        <f t="shared" si="8"/>
        <v>3.5669019429019002</v>
      </c>
      <c r="T28" s="61">
        <f t="shared" si="8"/>
        <v>86.094165188901698</v>
      </c>
      <c r="U28" s="61">
        <f t="shared" si="8"/>
        <v>0</v>
      </c>
      <c r="V28" s="61">
        <f t="shared" si="8"/>
        <v>10.913694476666784</v>
      </c>
      <c r="W28" s="32">
        <f t="shared" si="8"/>
        <v>0</v>
      </c>
      <c r="X28" s="61">
        <f t="shared" si="8"/>
        <v>0</v>
      </c>
      <c r="Y28" s="32">
        <f t="shared" si="8"/>
        <v>0</v>
      </c>
      <c r="Z28" s="32">
        <f t="shared" si="8"/>
        <v>0</v>
      </c>
      <c r="AA28" s="32">
        <f t="shared" si="8"/>
        <v>0</v>
      </c>
      <c r="AB28" s="61">
        <f t="shared" si="8"/>
        <v>10.398858757849304</v>
      </c>
      <c r="AC28" s="61">
        <f t="shared" si="8"/>
        <v>89.531616322831212</v>
      </c>
      <c r="AD28" s="61">
        <f t="shared" si="8"/>
        <v>30.433268945063304</v>
      </c>
      <c r="AE28" s="61">
        <f t="shared" si="8"/>
        <v>0</v>
      </c>
      <c r="AF28" s="61">
        <f t="shared" si="8"/>
        <v>124.16975270751291</v>
      </c>
      <c r="AG28" s="32">
        <f t="shared" si="8"/>
        <v>0</v>
      </c>
      <c r="AH28" s="32">
        <f t="shared" si="8"/>
        <v>0</v>
      </c>
      <c r="AI28" s="32">
        <f t="shared" ref="AI28:BK28" si="9">AI9+AI12+AI15+AI18+AI21+AI27</f>
        <v>0</v>
      </c>
      <c r="AJ28" s="32">
        <f t="shared" si="9"/>
        <v>0</v>
      </c>
      <c r="AK28" s="32">
        <f t="shared" si="9"/>
        <v>0</v>
      </c>
      <c r="AL28" s="61">
        <f t="shared" si="9"/>
        <v>10.211547118545798</v>
      </c>
      <c r="AM28" s="61">
        <f t="shared" si="9"/>
        <v>42.207814519383803</v>
      </c>
      <c r="AN28" s="61">
        <f t="shared" si="9"/>
        <v>120.9057446982865</v>
      </c>
      <c r="AO28" s="61">
        <f t="shared" si="9"/>
        <v>0</v>
      </c>
      <c r="AP28" s="61">
        <f t="shared" si="9"/>
        <v>53.098605752710384</v>
      </c>
      <c r="AQ28" s="32">
        <f t="shared" si="9"/>
        <v>0</v>
      </c>
      <c r="AR28" s="68">
        <f t="shared" si="9"/>
        <v>0</v>
      </c>
      <c r="AS28" s="32">
        <f t="shared" si="9"/>
        <v>0</v>
      </c>
      <c r="AT28" s="32">
        <f t="shared" si="9"/>
        <v>0</v>
      </c>
      <c r="AU28" s="32">
        <f t="shared" si="9"/>
        <v>0</v>
      </c>
      <c r="AV28" s="61">
        <f t="shared" si="9"/>
        <v>17.212121149720101</v>
      </c>
      <c r="AW28" s="61">
        <f t="shared" si="9"/>
        <v>50.258241902316193</v>
      </c>
      <c r="AX28" s="61">
        <f t="shared" si="9"/>
        <v>11.794814643548101</v>
      </c>
      <c r="AY28" s="61">
        <f t="shared" si="9"/>
        <v>0</v>
      </c>
      <c r="AZ28" s="61">
        <f t="shared" si="9"/>
        <v>65.385701966073128</v>
      </c>
      <c r="BA28" s="32">
        <f t="shared" si="9"/>
        <v>0</v>
      </c>
      <c r="BB28" s="32">
        <f t="shared" si="9"/>
        <v>0</v>
      </c>
      <c r="BC28" s="32">
        <f t="shared" si="9"/>
        <v>0</v>
      </c>
      <c r="BD28" s="32">
        <f t="shared" si="9"/>
        <v>0</v>
      </c>
      <c r="BE28" s="32">
        <f t="shared" si="9"/>
        <v>0</v>
      </c>
      <c r="BF28" s="61">
        <f t="shared" si="9"/>
        <v>4.4964777482527998</v>
      </c>
      <c r="BG28" s="61">
        <f t="shared" si="9"/>
        <v>2.7489717816115</v>
      </c>
      <c r="BH28" s="61">
        <f t="shared" si="9"/>
        <v>23.591574293999503</v>
      </c>
      <c r="BI28" s="61">
        <f t="shared" si="9"/>
        <v>0</v>
      </c>
      <c r="BJ28" s="61">
        <f t="shared" si="9"/>
        <v>7.2532267280581992</v>
      </c>
      <c r="BK28" s="32">
        <f t="shared" si="9"/>
        <v>1351.1002652343218</v>
      </c>
      <c r="BM28" s="36"/>
    </row>
    <row r="29" spans="1:65" ht="3.75" customHeight="1" x14ac:dyDescent="0.2">
      <c r="A29" s="15"/>
      <c r="B29" s="22"/>
      <c r="C29" s="91"/>
      <c r="D29" s="92"/>
      <c r="E29" s="92"/>
      <c r="F29" s="92"/>
      <c r="G29" s="92"/>
      <c r="H29" s="92"/>
      <c r="I29" s="92"/>
      <c r="J29" s="92"/>
      <c r="K29" s="92"/>
      <c r="L29" s="92"/>
      <c r="M29" s="92"/>
      <c r="N29" s="92"/>
      <c r="O29" s="92"/>
      <c r="P29" s="92"/>
      <c r="Q29" s="92"/>
      <c r="R29" s="92"/>
      <c r="S29" s="92"/>
      <c r="T29" s="92"/>
      <c r="U29" s="92"/>
      <c r="V29" s="92"/>
      <c r="W29" s="92"/>
      <c r="X29" s="92"/>
      <c r="Y29" s="92"/>
      <c r="Z29" s="92"/>
      <c r="AA29" s="92"/>
      <c r="AB29" s="92"/>
      <c r="AC29" s="92"/>
      <c r="AD29" s="92"/>
      <c r="AE29" s="92"/>
      <c r="AF29" s="92"/>
      <c r="AG29" s="92"/>
      <c r="AH29" s="92"/>
      <c r="AI29" s="92"/>
      <c r="AJ29" s="92"/>
      <c r="AK29" s="92"/>
      <c r="AL29" s="92"/>
      <c r="AM29" s="92"/>
      <c r="AN29" s="92"/>
      <c r="AO29" s="92"/>
      <c r="AP29" s="92"/>
      <c r="AQ29" s="92"/>
      <c r="AR29" s="92"/>
      <c r="AS29" s="92"/>
      <c r="AT29" s="92"/>
      <c r="AU29" s="92"/>
      <c r="AV29" s="92"/>
      <c r="AW29" s="92"/>
      <c r="AX29" s="92"/>
      <c r="AY29" s="92"/>
      <c r="AZ29" s="92"/>
      <c r="BA29" s="92"/>
      <c r="BB29" s="92"/>
      <c r="BC29" s="92"/>
      <c r="BD29" s="92"/>
      <c r="BE29" s="92"/>
      <c r="BF29" s="92"/>
      <c r="BG29" s="92"/>
      <c r="BH29" s="92"/>
      <c r="BI29" s="92"/>
      <c r="BJ29" s="92"/>
      <c r="BK29" s="93"/>
      <c r="BM29" s="36"/>
    </row>
    <row r="30" spans="1:65" x14ac:dyDescent="0.2">
      <c r="A30" s="15" t="s">
        <v>1</v>
      </c>
      <c r="B30" s="18" t="s">
        <v>7</v>
      </c>
      <c r="C30" s="91"/>
      <c r="D30" s="92"/>
      <c r="E30" s="92"/>
      <c r="F30" s="92"/>
      <c r="G30" s="92"/>
      <c r="H30" s="92"/>
      <c r="I30" s="92"/>
      <c r="J30" s="92"/>
      <c r="K30" s="92"/>
      <c r="L30" s="92"/>
      <c r="M30" s="92"/>
      <c r="N30" s="92"/>
      <c r="O30" s="92"/>
      <c r="P30" s="92"/>
      <c r="Q30" s="92"/>
      <c r="R30" s="92"/>
      <c r="S30" s="92"/>
      <c r="T30" s="92"/>
      <c r="U30" s="92"/>
      <c r="V30" s="92"/>
      <c r="W30" s="92"/>
      <c r="X30" s="92"/>
      <c r="Y30" s="92"/>
      <c r="Z30" s="92"/>
      <c r="AA30" s="92"/>
      <c r="AB30" s="92"/>
      <c r="AC30" s="92"/>
      <c r="AD30" s="92"/>
      <c r="AE30" s="92"/>
      <c r="AF30" s="92"/>
      <c r="AG30" s="92"/>
      <c r="AH30" s="92"/>
      <c r="AI30" s="92"/>
      <c r="AJ30" s="92"/>
      <c r="AK30" s="92"/>
      <c r="AL30" s="92"/>
      <c r="AM30" s="92"/>
      <c r="AN30" s="92"/>
      <c r="AO30" s="92"/>
      <c r="AP30" s="92"/>
      <c r="AQ30" s="92"/>
      <c r="AR30" s="92"/>
      <c r="AS30" s="92"/>
      <c r="AT30" s="92"/>
      <c r="AU30" s="92"/>
      <c r="AV30" s="92"/>
      <c r="AW30" s="92"/>
      <c r="AX30" s="92"/>
      <c r="AY30" s="92"/>
      <c r="AZ30" s="92"/>
      <c r="BA30" s="92"/>
      <c r="BB30" s="92"/>
      <c r="BC30" s="92"/>
      <c r="BD30" s="92"/>
      <c r="BE30" s="92"/>
      <c r="BF30" s="92"/>
      <c r="BG30" s="92"/>
      <c r="BH30" s="92"/>
      <c r="BI30" s="92"/>
      <c r="BJ30" s="92"/>
      <c r="BK30" s="93"/>
      <c r="BM30" s="36"/>
    </row>
    <row r="31" spans="1:65" s="4" customFormat="1" x14ac:dyDescent="0.2">
      <c r="A31" s="15" t="s">
        <v>76</v>
      </c>
      <c r="B31" s="19" t="s">
        <v>2</v>
      </c>
      <c r="C31" s="100"/>
      <c r="D31" s="101"/>
      <c r="E31" s="101"/>
      <c r="F31" s="101"/>
      <c r="G31" s="101"/>
      <c r="H31" s="101"/>
      <c r="I31" s="101"/>
      <c r="J31" s="101"/>
      <c r="K31" s="101"/>
      <c r="L31" s="101"/>
      <c r="M31" s="101"/>
      <c r="N31" s="101"/>
      <c r="O31" s="101"/>
      <c r="P31" s="101"/>
      <c r="Q31" s="101"/>
      <c r="R31" s="101"/>
      <c r="S31" s="101"/>
      <c r="T31" s="101"/>
      <c r="U31" s="101"/>
      <c r="V31" s="101"/>
      <c r="W31" s="101"/>
      <c r="X31" s="101"/>
      <c r="Y31" s="101"/>
      <c r="Z31" s="101"/>
      <c r="AA31" s="101"/>
      <c r="AB31" s="101"/>
      <c r="AC31" s="101"/>
      <c r="AD31" s="101"/>
      <c r="AE31" s="101"/>
      <c r="AF31" s="101"/>
      <c r="AG31" s="101"/>
      <c r="AH31" s="101"/>
      <c r="AI31" s="101"/>
      <c r="AJ31" s="101"/>
      <c r="AK31" s="101"/>
      <c r="AL31" s="101"/>
      <c r="AM31" s="101"/>
      <c r="AN31" s="101"/>
      <c r="AO31" s="101"/>
      <c r="AP31" s="101"/>
      <c r="AQ31" s="101"/>
      <c r="AR31" s="101"/>
      <c r="AS31" s="101"/>
      <c r="AT31" s="101"/>
      <c r="AU31" s="101"/>
      <c r="AV31" s="101"/>
      <c r="AW31" s="101"/>
      <c r="AX31" s="101"/>
      <c r="AY31" s="101"/>
      <c r="AZ31" s="101"/>
      <c r="BA31" s="101"/>
      <c r="BB31" s="101"/>
      <c r="BC31" s="101"/>
      <c r="BD31" s="101"/>
      <c r="BE31" s="101"/>
      <c r="BF31" s="101"/>
      <c r="BG31" s="101"/>
      <c r="BH31" s="101"/>
      <c r="BI31" s="101"/>
      <c r="BJ31" s="101"/>
      <c r="BK31" s="102"/>
      <c r="BM31" s="36"/>
    </row>
    <row r="32" spans="1:65" s="42" customFormat="1" x14ac:dyDescent="0.2">
      <c r="A32" s="39"/>
      <c r="B32" s="40" t="s">
        <v>106</v>
      </c>
      <c r="C32" s="34">
        <v>0</v>
      </c>
      <c r="D32" s="34">
        <v>0.89909418974190003</v>
      </c>
      <c r="E32" s="34">
        <v>0</v>
      </c>
      <c r="F32" s="34">
        <v>0</v>
      </c>
      <c r="G32" s="34">
        <v>0</v>
      </c>
      <c r="H32" s="34">
        <v>16.128162355446396</v>
      </c>
      <c r="I32" s="34">
        <v>0.55839410680469992</v>
      </c>
      <c r="J32" s="34">
        <v>0</v>
      </c>
      <c r="K32" s="34">
        <v>0</v>
      </c>
      <c r="L32" s="34">
        <v>2.3130131154164002</v>
      </c>
      <c r="M32" s="34">
        <v>0</v>
      </c>
      <c r="N32" s="34">
        <v>0</v>
      </c>
      <c r="O32" s="34">
        <v>0</v>
      </c>
      <c r="P32" s="34">
        <v>0</v>
      </c>
      <c r="Q32" s="34">
        <v>0</v>
      </c>
      <c r="R32" s="34">
        <v>11.827890788855667</v>
      </c>
      <c r="S32" s="34">
        <v>0.64902622151440015</v>
      </c>
      <c r="T32" s="34">
        <v>0</v>
      </c>
      <c r="U32" s="34">
        <v>0</v>
      </c>
      <c r="V32" s="34">
        <v>0.68242478319230004</v>
      </c>
      <c r="W32" s="34">
        <v>0</v>
      </c>
      <c r="X32" s="34">
        <v>1.9541349031999998E-3</v>
      </c>
      <c r="Y32" s="34">
        <v>0</v>
      </c>
      <c r="Z32" s="34">
        <v>0</v>
      </c>
      <c r="AA32" s="34">
        <v>0</v>
      </c>
      <c r="AB32" s="34">
        <v>75.118971311839147</v>
      </c>
      <c r="AC32" s="34">
        <v>2.9005903882509001</v>
      </c>
      <c r="AD32" s="34">
        <v>0</v>
      </c>
      <c r="AE32" s="34">
        <v>0</v>
      </c>
      <c r="AF32" s="34">
        <v>16.856528576725392</v>
      </c>
      <c r="AG32" s="34">
        <v>0</v>
      </c>
      <c r="AH32" s="34">
        <v>0</v>
      </c>
      <c r="AI32" s="34">
        <v>0</v>
      </c>
      <c r="AJ32" s="34">
        <v>0</v>
      </c>
      <c r="AK32" s="34">
        <v>0</v>
      </c>
      <c r="AL32" s="34">
        <v>71.571954370921304</v>
      </c>
      <c r="AM32" s="34">
        <v>1.7416365581559003</v>
      </c>
      <c r="AN32" s="34">
        <v>0</v>
      </c>
      <c r="AO32" s="34">
        <v>0</v>
      </c>
      <c r="AP32" s="34">
        <v>8.8489468994402962</v>
      </c>
      <c r="AQ32" s="34">
        <v>0</v>
      </c>
      <c r="AR32" s="65">
        <v>0</v>
      </c>
      <c r="AS32" s="34">
        <v>0</v>
      </c>
      <c r="AT32" s="34">
        <v>0</v>
      </c>
      <c r="AU32" s="34">
        <v>0</v>
      </c>
      <c r="AV32" s="34">
        <v>204.58349953822051</v>
      </c>
      <c r="AW32" s="34">
        <v>16.124201947646011</v>
      </c>
      <c r="AX32" s="34">
        <v>0</v>
      </c>
      <c r="AY32" s="34">
        <v>0</v>
      </c>
      <c r="AZ32" s="34">
        <v>36.051649351654035</v>
      </c>
      <c r="BA32" s="34">
        <v>0</v>
      </c>
      <c r="BB32" s="34">
        <v>0</v>
      </c>
      <c r="BC32" s="34">
        <v>0</v>
      </c>
      <c r="BD32" s="34">
        <v>0</v>
      </c>
      <c r="BE32" s="34">
        <v>0</v>
      </c>
      <c r="BF32" s="34">
        <v>43.295243693520177</v>
      </c>
      <c r="BG32" s="34">
        <v>1.8482865944141</v>
      </c>
      <c r="BH32" s="34">
        <v>0</v>
      </c>
      <c r="BI32" s="34">
        <v>0</v>
      </c>
      <c r="BJ32" s="34">
        <v>3.8216169771249002</v>
      </c>
      <c r="BK32" s="41">
        <f>SUM(C32:BJ32)</f>
        <v>515.82308590378761</v>
      </c>
      <c r="BM32" s="36"/>
    </row>
    <row r="33" spans="1:65" s="4" customFormat="1" x14ac:dyDescent="0.2">
      <c r="A33" s="15"/>
      <c r="B33" s="20" t="s">
        <v>85</v>
      </c>
      <c r="C33" s="32">
        <f>SUM(C32)</f>
        <v>0</v>
      </c>
      <c r="D33" s="61">
        <f t="shared" ref="D33:BJ33" si="10">SUM(D32)</f>
        <v>0.89909418974190003</v>
      </c>
      <c r="E33" s="32">
        <f t="shared" si="10"/>
        <v>0</v>
      </c>
      <c r="F33" s="32">
        <f t="shared" si="10"/>
        <v>0</v>
      </c>
      <c r="G33" s="32">
        <f t="shared" si="10"/>
        <v>0</v>
      </c>
      <c r="H33" s="61">
        <f t="shared" si="10"/>
        <v>16.128162355446396</v>
      </c>
      <c r="I33" s="61">
        <f t="shared" si="10"/>
        <v>0.55839410680469992</v>
      </c>
      <c r="J33" s="61">
        <f t="shared" si="10"/>
        <v>0</v>
      </c>
      <c r="K33" s="61">
        <f t="shared" si="10"/>
        <v>0</v>
      </c>
      <c r="L33" s="61">
        <f t="shared" si="10"/>
        <v>2.3130131154164002</v>
      </c>
      <c r="M33" s="32">
        <f t="shared" si="10"/>
        <v>0</v>
      </c>
      <c r="N33" s="32">
        <f t="shared" si="10"/>
        <v>0</v>
      </c>
      <c r="O33" s="32">
        <f t="shared" si="10"/>
        <v>0</v>
      </c>
      <c r="P33" s="32">
        <f t="shared" si="10"/>
        <v>0</v>
      </c>
      <c r="Q33" s="32">
        <f t="shared" si="10"/>
        <v>0</v>
      </c>
      <c r="R33" s="61">
        <f t="shared" si="10"/>
        <v>11.827890788855667</v>
      </c>
      <c r="S33" s="61">
        <f t="shared" si="10"/>
        <v>0.64902622151440015</v>
      </c>
      <c r="T33" s="61">
        <f t="shared" si="10"/>
        <v>0</v>
      </c>
      <c r="U33" s="61">
        <f t="shared" si="10"/>
        <v>0</v>
      </c>
      <c r="V33" s="61">
        <f t="shared" si="10"/>
        <v>0.68242478319230004</v>
      </c>
      <c r="W33" s="32">
        <f t="shared" si="10"/>
        <v>0</v>
      </c>
      <c r="X33" s="61">
        <f t="shared" si="10"/>
        <v>1.9541349031999998E-3</v>
      </c>
      <c r="Y33" s="32">
        <f t="shared" si="10"/>
        <v>0</v>
      </c>
      <c r="Z33" s="32">
        <f t="shared" si="10"/>
        <v>0</v>
      </c>
      <c r="AA33" s="32">
        <f t="shared" si="10"/>
        <v>0</v>
      </c>
      <c r="AB33" s="61">
        <f t="shared" si="10"/>
        <v>75.118971311839147</v>
      </c>
      <c r="AC33" s="61">
        <f t="shared" si="10"/>
        <v>2.9005903882509001</v>
      </c>
      <c r="AD33" s="61">
        <f t="shared" si="10"/>
        <v>0</v>
      </c>
      <c r="AE33" s="61">
        <f t="shared" si="10"/>
        <v>0</v>
      </c>
      <c r="AF33" s="61">
        <f t="shared" si="10"/>
        <v>16.856528576725392</v>
      </c>
      <c r="AG33" s="32">
        <f t="shared" si="10"/>
        <v>0</v>
      </c>
      <c r="AH33" s="32">
        <f t="shared" si="10"/>
        <v>0</v>
      </c>
      <c r="AI33" s="32">
        <f t="shared" si="10"/>
        <v>0</v>
      </c>
      <c r="AJ33" s="32">
        <f t="shared" si="10"/>
        <v>0</v>
      </c>
      <c r="AK33" s="32">
        <f t="shared" si="10"/>
        <v>0</v>
      </c>
      <c r="AL33" s="61">
        <f t="shared" si="10"/>
        <v>71.571954370921304</v>
      </c>
      <c r="AM33" s="61">
        <f t="shared" si="10"/>
        <v>1.7416365581559003</v>
      </c>
      <c r="AN33" s="61">
        <f t="shared" si="10"/>
        <v>0</v>
      </c>
      <c r="AO33" s="61">
        <f t="shared" si="10"/>
        <v>0</v>
      </c>
      <c r="AP33" s="61">
        <f t="shared" si="10"/>
        <v>8.8489468994402962</v>
      </c>
      <c r="AQ33" s="32">
        <f t="shared" si="10"/>
        <v>0</v>
      </c>
      <c r="AR33" s="68">
        <f t="shared" si="10"/>
        <v>0</v>
      </c>
      <c r="AS33" s="32">
        <f t="shared" si="10"/>
        <v>0</v>
      </c>
      <c r="AT33" s="32">
        <f t="shared" si="10"/>
        <v>0</v>
      </c>
      <c r="AU33" s="32">
        <f t="shared" si="10"/>
        <v>0</v>
      </c>
      <c r="AV33" s="61">
        <f t="shared" si="10"/>
        <v>204.58349953822051</v>
      </c>
      <c r="AW33" s="61">
        <f t="shared" si="10"/>
        <v>16.124201947646011</v>
      </c>
      <c r="AX33" s="61">
        <f t="shared" si="10"/>
        <v>0</v>
      </c>
      <c r="AY33" s="61">
        <f t="shared" si="10"/>
        <v>0</v>
      </c>
      <c r="AZ33" s="61">
        <f t="shared" si="10"/>
        <v>36.051649351654035</v>
      </c>
      <c r="BA33" s="32">
        <f t="shared" si="10"/>
        <v>0</v>
      </c>
      <c r="BB33" s="32">
        <f t="shared" si="10"/>
        <v>0</v>
      </c>
      <c r="BC33" s="32">
        <f t="shared" si="10"/>
        <v>0</v>
      </c>
      <c r="BD33" s="32">
        <f t="shared" si="10"/>
        <v>0</v>
      </c>
      <c r="BE33" s="32">
        <f t="shared" si="10"/>
        <v>0</v>
      </c>
      <c r="BF33" s="32">
        <f t="shared" si="10"/>
        <v>43.295243693520177</v>
      </c>
      <c r="BG33" s="32">
        <f t="shared" si="10"/>
        <v>1.8482865944141</v>
      </c>
      <c r="BH33" s="32">
        <f t="shared" si="10"/>
        <v>0</v>
      </c>
      <c r="BI33" s="32">
        <f t="shared" si="10"/>
        <v>0</v>
      </c>
      <c r="BJ33" s="32">
        <f t="shared" si="10"/>
        <v>3.8216169771249002</v>
      </c>
      <c r="BK33" s="32">
        <f>SUM(BK32)</f>
        <v>515.82308590378761</v>
      </c>
    </row>
    <row r="34" spans="1:65" x14ac:dyDescent="0.2">
      <c r="A34" s="15" t="s">
        <v>77</v>
      </c>
      <c r="B34" s="19" t="s">
        <v>15</v>
      </c>
      <c r="C34" s="91"/>
      <c r="D34" s="92"/>
      <c r="E34" s="92"/>
      <c r="F34" s="92"/>
      <c r="G34" s="92"/>
      <c r="H34" s="92"/>
      <c r="I34" s="92"/>
      <c r="J34" s="92"/>
      <c r="K34" s="92"/>
      <c r="L34" s="92"/>
      <c r="M34" s="92"/>
      <c r="N34" s="92"/>
      <c r="O34" s="92"/>
      <c r="P34" s="92"/>
      <c r="Q34" s="92"/>
      <c r="R34" s="92"/>
      <c r="S34" s="92"/>
      <c r="T34" s="92"/>
      <c r="U34" s="92"/>
      <c r="V34" s="92"/>
      <c r="W34" s="92"/>
      <c r="X34" s="92"/>
      <c r="Y34" s="92"/>
      <c r="Z34" s="92"/>
      <c r="AA34" s="92"/>
      <c r="AB34" s="92"/>
      <c r="AC34" s="92"/>
      <c r="AD34" s="92"/>
      <c r="AE34" s="92"/>
      <c r="AF34" s="92"/>
      <c r="AG34" s="92"/>
      <c r="AH34" s="92"/>
      <c r="AI34" s="92"/>
      <c r="AJ34" s="92"/>
      <c r="AK34" s="92"/>
      <c r="AL34" s="92"/>
      <c r="AM34" s="92"/>
      <c r="AN34" s="92"/>
      <c r="AO34" s="92"/>
      <c r="AP34" s="92"/>
      <c r="AQ34" s="92"/>
      <c r="AR34" s="92"/>
      <c r="AS34" s="92"/>
      <c r="AT34" s="92"/>
      <c r="AU34" s="92"/>
      <c r="AV34" s="92"/>
      <c r="AW34" s="92"/>
      <c r="AX34" s="92"/>
      <c r="AY34" s="92"/>
      <c r="AZ34" s="92"/>
      <c r="BA34" s="92"/>
      <c r="BB34" s="92"/>
      <c r="BC34" s="92"/>
      <c r="BD34" s="92"/>
      <c r="BE34" s="92"/>
      <c r="BF34" s="92"/>
      <c r="BG34" s="92"/>
      <c r="BH34" s="92"/>
      <c r="BI34" s="92"/>
      <c r="BJ34" s="92"/>
      <c r="BK34" s="93"/>
    </row>
    <row r="35" spans="1:65" x14ac:dyDescent="0.2">
      <c r="A35" s="15"/>
      <c r="B35" s="28" t="s">
        <v>129</v>
      </c>
      <c r="C35" s="34">
        <v>0</v>
      </c>
      <c r="D35" s="34">
        <v>0.9359118058064001</v>
      </c>
      <c r="E35" s="34">
        <v>0</v>
      </c>
      <c r="F35" s="34">
        <v>0</v>
      </c>
      <c r="G35" s="34">
        <v>0</v>
      </c>
      <c r="H35" s="34">
        <v>5.4540732091968014</v>
      </c>
      <c r="I35" s="34">
        <v>1.3023283983867</v>
      </c>
      <c r="J35" s="34">
        <v>0</v>
      </c>
      <c r="K35" s="34">
        <v>0</v>
      </c>
      <c r="L35" s="34">
        <v>3.7532903708041996</v>
      </c>
      <c r="M35" s="34">
        <v>0</v>
      </c>
      <c r="N35" s="34">
        <v>0</v>
      </c>
      <c r="O35" s="34">
        <v>0</v>
      </c>
      <c r="P35" s="34">
        <v>0</v>
      </c>
      <c r="Q35" s="34">
        <v>0</v>
      </c>
      <c r="R35" s="34">
        <v>2.388826978114742</v>
      </c>
      <c r="S35" s="34">
        <v>8.7064677400000004E-5</v>
      </c>
      <c r="T35" s="34">
        <v>0</v>
      </c>
      <c r="U35" s="34">
        <v>0</v>
      </c>
      <c r="V35" s="34">
        <v>0.79793140928909989</v>
      </c>
      <c r="W35" s="34">
        <v>0</v>
      </c>
      <c r="X35" s="34">
        <v>0</v>
      </c>
      <c r="Y35" s="34">
        <v>0</v>
      </c>
      <c r="Z35" s="34">
        <v>0</v>
      </c>
      <c r="AA35" s="34">
        <v>0</v>
      </c>
      <c r="AB35" s="34">
        <v>39.321496998199912</v>
      </c>
      <c r="AC35" s="34">
        <v>1.6964067766438</v>
      </c>
      <c r="AD35" s="34">
        <v>0</v>
      </c>
      <c r="AE35" s="34">
        <v>0</v>
      </c>
      <c r="AF35" s="34">
        <v>19.677069587273099</v>
      </c>
      <c r="AG35" s="34">
        <v>0</v>
      </c>
      <c r="AH35" s="34">
        <v>0</v>
      </c>
      <c r="AI35" s="34">
        <v>0</v>
      </c>
      <c r="AJ35" s="34">
        <v>0</v>
      </c>
      <c r="AK35" s="34">
        <v>0</v>
      </c>
      <c r="AL35" s="34">
        <v>39.263541520355012</v>
      </c>
      <c r="AM35" s="34">
        <v>0.76663027980560006</v>
      </c>
      <c r="AN35" s="34">
        <v>0</v>
      </c>
      <c r="AO35" s="34">
        <v>0</v>
      </c>
      <c r="AP35" s="34">
        <v>7.6502776330551026</v>
      </c>
      <c r="AQ35" s="34">
        <v>0</v>
      </c>
      <c r="AR35" s="65">
        <v>0</v>
      </c>
      <c r="AS35" s="34">
        <v>0</v>
      </c>
      <c r="AT35" s="34">
        <v>0</v>
      </c>
      <c r="AU35" s="34">
        <v>0</v>
      </c>
      <c r="AV35" s="34">
        <v>97.817764686499913</v>
      </c>
      <c r="AW35" s="34">
        <v>12.875124013963001</v>
      </c>
      <c r="AX35" s="34">
        <v>0</v>
      </c>
      <c r="AY35" s="34">
        <v>0</v>
      </c>
      <c r="AZ35" s="34">
        <v>59.542052302686642</v>
      </c>
      <c r="BA35" s="34">
        <v>0</v>
      </c>
      <c r="BB35" s="34">
        <v>0</v>
      </c>
      <c r="BC35" s="34">
        <v>0</v>
      </c>
      <c r="BD35" s="34">
        <v>0</v>
      </c>
      <c r="BE35" s="34">
        <v>0</v>
      </c>
      <c r="BF35" s="34">
        <v>18.405777623536068</v>
      </c>
      <c r="BG35" s="34">
        <v>1.7060901751605999</v>
      </c>
      <c r="BH35" s="34">
        <v>0</v>
      </c>
      <c r="BI35" s="34">
        <v>0</v>
      </c>
      <c r="BJ35" s="34">
        <v>4.0102503030610999</v>
      </c>
      <c r="BK35" s="35">
        <f>SUM(C35:BJ35)</f>
        <v>317.36493113651528</v>
      </c>
      <c r="BL35" s="43"/>
      <c r="BM35" s="43"/>
    </row>
    <row r="36" spans="1:65" x14ac:dyDescent="0.2">
      <c r="A36" s="15"/>
      <c r="B36" s="28" t="s">
        <v>125</v>
      </c>
      <c r="C36" s="34">
        <v>0</v>
      </c>
      <c r="D36" s="34">
        <v>0.72135207338699991</v>
      </c>
      <c r="E36" s="34">
        <v>0</v>
      </c>
      <c r="F36" s="34">
        <v>0</v>
      </c>
      <c r="G36" s="34">
        <v>0</v>
      </c>
      <c r="H36" s="34">
        <v>0.51167098989610005</v>
      </c>
      <c r="I36" s="34">
        <v>8.960069676000001E-4</v>
      </c>
      <c r="J36" s="34">
        <v>0</v>
      </c>
      <c r="K36" s="34">
        <v>0</v>
      </c>
      <c r="L36" s="34">
        <v>0.7855475106441</v>
      </c>
      <c r="M36" s="34">
        <v>0</v>
      </c>
      <c r="N36" s="34">
        <v>0</v>
      </c>
      <c r="O36" s="34">
        <v>0</v>
      </c>
      <c r="P36" s="34">
        <v>0</v>
      </c>
      <c r="Q36" s="34">
        <v>0</v>
      </c>
      <c r="R36" s="34">
        <v>0.42570234841200033</v>
      </c>
      <c r="S36" s="34">
        <v>0</v>
      </c>
      <c r="T36" s="34">
        <v>0</v>
      </c>
      <c r="U36" s="34">
        <v>0</v>
      </c>
      <c r="V36" s="34">
        <v>0.35935434486120021</v>
      </c>
      <c r="W36" s="34">
        <v>0</v>
      </c>
      <c r="X36" s="34">
        <v>0</v>
      </c>
      <c r="Y36" s="34">
        <v>0</v>
      </c>
      <c r="Z36" s="34">
        <v>0</v>
      </c>
      <c r="AA36" s="34">
        <v>0</v>
      </c>
      <c r="AB36" s="34">
        <v>19.378983294317443</v>
      </c>
      <c r="AC36" s="34">
        <v>2.1825396489968996</v>
      </c>
      <c r="AD36" s="34">
        <v>0.1400709677419</v>
      </c>
      <c r="AE36" s="34">
        <v>0</v>
      </c>
      <c r="AF36" s="34">
        <v>22.335968194946762</v>
      </c>
      <c r="AG36" s="34">
        <v>0</v>
      </c>
      <c r="AH36" s="34">
        <v>0</v>
      </c>
      <c r="AI36" s="34">
        <v>0</v>
      </c>
      <c r="AJ36" s="34">
        <v>0</v>
      </c>
      <c r="AK36" s="34">
        <v>0</v>
      </c>
      <c r="AL36" s="34">
        <v>20.628605887902541</v>
      </c>
      <c r="AM36" s="34">
        <v>1.4787298098695998</v>
      </c>
      <c r="AN36" s="34">
        <v>0</v>
      </c>
      <c r="AO36" s="34">
        <v>0</v>
      </c>
      <c r="AP36" s="34">
        <v>13.073555692307805</v>
      </c>
      <c r="AQ36" s="34">
        <v>0</v>
      </c>
      <c r="AR36" s="65">
        <v>0</v>
      </c>
      <c r="AS36" s="34">
        <v>0</v>
      </c>
      <c r="AT36" s="34">
        <v>0</v>
      </c>
      <c r="AU36" s="34">
        <v>0</v>
      </c>
      <c r="AV36" s="34">
        <v>1.5760227065015997</v>
      </c>
      <c r="AW36" s="34">
        <v>0.76901176222549994</v>
      </c>
      <c r="AX36" s="34">
        <v>0</v>
      </c>
      <c r="AY36" s="34">
        <v>0</v>
      </c>
      <c r="AZ36" s="34">
        <v>1.8359598367078001</v>
      </c>
      <c r="BA36" s="34">
        <v>0</v>
      </c>
      <c r="BB36" s="34">
        <v>0</v>
      </c>
      <c r="BC36" s="34">
        <v>0</v>
      </c>
      <c r="BD36" s="34">
        <v>0</v>
      </c>
      <c r="BE36" s="34">
        <v>0</v>
      </c>
      <c r="BF36" s="34">
        <v>0.82164242741070082</v>
      </c>
      <c r="BG36" s="34">
        <v>4.7343987096699999E-2</v>
      </c>
      <c r="BH36" s="34">
        <v>0</v>
      </c>
      <c r="BI36" s="34">
        <v>0</v>
      </c>
      <c r="BJ36" s="34">
        <v>1.0700222805796</v>
      </c>
      <c r="BK36" s="35">
        <f>SUM(C36:BJ36)</f>
        <v>88.142979770772854</v>
      </c>
      <c r="BL36" s="43"/>
      <c r="BM36" s="43"/>
    </row>
    <row r="37" spans="1:65" x14ac:dyDescent="0.2">
      <c r="A37" s="15"/>
      <c r="B37" s="28" t="s">
        <v>116</v>
      </c>
      <c r="C37" s="34">
        <v>0</v>
      </c>
      <c r="D37" s="34">
        <v>0.66019464467740008</v>
      </c>
      <c r="E37" s="34">
        <v>0</v>
      </c>
      <c r="F37" s="34">
        <v>0</v>
      </c>
      <c r="G37" s="34">
        <v>0</v>
      </c>
      <c r="H37" s="34">
        <v>1.7852377733679992</v>
      </c>
      <c r="I37" s="34">
        <v>1.0573677419199999E-2</v>
      </c>
      <c r="J37" s="34">
        <v>0</v>
      </c>
      <c r="K37" s="34">
        <v>0</v>
      </c>
      <c r="L37" s="34">
        <v>0.40425276557960005</v>
      </c>
      <c r="M37" s="34">
        <v>0</v>
      </c>
      <c r="N37" s="34">
        <v>0</v>
      </c>
      <c r="O37" s="34">
        <v>0</v>
      </c>
      <c r="P37" s="34">
        <v>0</v>
      </c>
      <c r="Q37" s="34">
        <v>0</v>
      </c>
      <c r="R37" s="34">
        <v>1.5253839512952068</v>
      </c>
      <c r="S37" s="34">
        <v>1.5918343129675001</v>
      </c>
      <c r="T37" s="34">
        <v>0</v>
      </c>
      <c r="U37" s="34">
        <v>0</v>
      </c>
      <c r="V37" s="34">
        <v>0.180784707677</v>
      </c>
      <c r="W37" s="34">
        <v>0</v>
      </c>
      <c r="X37" s="34">
        <v>2.0966709600000001E-5</v>
      </c>
      <c r="Y37" s="34">
        <v>0</v>
      </c>
      <c r="Z37" s="34">
        <v>0</v>
      </c>
      <c r="AA37" s="34">
        <v>0</v>
      </c>
      <c r="AB37" s="34">
        <v>31.056960791230708</v>
      </c>
      <c r="AC37" s="34">
        <v>1.7429784819327996</v>
      </c>
      <c r="AD37" s="34">
        <v>0</v>
      </c>
      <c r="AE37" s="34">
        <v>0</v>
      </c>
      <c r="AF37" s="34">
        <v>24.523990533043044</v>
      </c>
      <c r="AG37" s="34">
        <v>0</v>
      </c>
      <c r="AH37" s="34">
        <v>0</v>
      </c>
      <c r="AI37" s="34">
        <v>0</v>
      </c>
      <c r="AJ37" s="34">
        <v>0</v>
      </c>
      <c r="AK37" s="34">
        <v>0</v>
      </c>
      <c r="AL37" s="34">
        <v>38.474607047593118</v>
      </c>
      <c r="AM37" s="34">
        <v>2.4203908731911992</v>
      </c>
      <c r="AN37" s="34">
        <v>0.12511935483870001</v>
      </c>
      <c r="AO37" s="34">
        <v>0</v>
      </c>
      <c r="AP37" s="34">
        <v>16.218914893143118</v>
      </c>
      <c r="AQ37" s="34">
        <v>0</v>
      </c>
      <c r="AR37" s="65">
        <v>0</v>
      </c>
      <c r="AS37" s="34">
        <v>0</v>
      </c>
      <c r="AT37" s="34">
        <v>0</v>
      </c>
      <c r="AU37" s="34">
        <v>0</v>
      </c>
      <c r="AV37" s="34">
        <v>7.9803726781434943</v>
      </c>
      <c r="AW37" s="34">
        <v>0.3814879393217</v>
      </c>
      <c r="AX37" s="34">
        <v>0</v>
      </c>
      <c r="AY37" s="34">
        <v>0</v>
      </c>
      <c r="AZ37" s="34">
        <v>5.2350753390291995</v>
      </c>
      <c r="BA37" s="34">
        <v>0</v>
      </c>
      <c r="BB37" s="34">
        <v>0</v>
      </c>
      <c r="BC37" s="34">
        <v>0</v>
      </c>
      <c r="BD37" s="34">
        <v>0</v>
      </c>
      <c r="BE37" s="34">
        <v>0</v>
      </c>
      <c r="BF37" s="34">
        <v>3.7799672010081808</v>
      </c>
      <c r="BG37" s="34">
        <v>7.0823863868999994E-3</v>
      </c>
      <c r="BH37" s="34">
        <v>0</v>
      </c>
      <c r="BI37" s="34">
        <v>0</v>
      </c>
      <c r="BJ37" s="34">
        <v>1.2527310476756999</v>
      </c>
      <c r="BK37" s="35">
        <f>SUM(C37:BJ37)</f>
        <v>139.35796136623136</v>
      </c>
      <c r="BL37" s="43"/>
      <c r="BM37" s="43"/>
    </row>
    <row r="38" spans="1:65" x14ac:dyDescent="0.2">
      <c r="A38" s="15"/>
      <c r="B38" s="28" t="s">
        <v>123</v>
      </c>
      <c r="C38" s="34">
        <v>0</v>
      </c>
      <c r="D38" s="34">
        <v>0.647704591</v>
      </c>
      <c r="E38" s="34">
        <v>0</v>
      </c>
      <c r="F38" s="34">
        <v>0</v>
      </c>
      <c r="G38" s="34">
        <v>0</v>
      </c>
      <c r="H38" s="34">
        <v>1.3040913584749001</v>
      </c>
      <c r="I38" s="34">
        <v>2.1580085967700002E-2</v>
      </c>
      <c r="J38" s="34">
        <v>0</v>
      </c>
      <c r="K38" s="34">
        <v>0</v>
      </c>
      <c r="L38" s="34">
        <v>3.4732887563862995</v>
      </c>
      <c r="M38" s="34">
        <v>0</v>
      </c>
      <c r="N38" s="34">
        <v>0</v>
      </c>
      <c r="O38" s="34">
        <v>0</v>
      </c>
      <c r="P38" s="34">
        <v>0</v>
      </c>
      <c r="Q38" s="34">
        <v>0</v>
      </c>
      <c r="R38" s="34">
        <v>0.85627296554541066</v>
      </c>
      <c r="S38" s="34">
        <v>3.1068900645100005E-2</v>
      </c>
      <c r="T38" s="34">
        <v>0</v>
      </c>
      <c r="U38" s="34">
        <v>0</v>
      </c>
      <c r="V38" s="34">
        <v>0.26185120603189999</v>
      </c>
      <c r="W38" s="34">
        <v>0</v>
      </c>
      <c r="X38" s="34">
        <v>0</v>
      </c>
      <c r="Y38" s="34">
        <v>0</v>
      </c>
      <c r="Z38" s="34">
        <v>0</v>
      </c>
      <c r="AA38" s="34">
        <v>0</v>
      </c>
      <c r="AB38" s="34">
        <v>21.556510789007127</v>
      </c>
      <c r="AC38" s="34">
        <v>3.1390226765461007</v>
      </c>
      <c r="AD38" s="34">
        <v>0</v>
      </c>
      <c r="AE38" s="34">
        <v>0</v>
      </c>
      <c r="AF38" s="34">
        <v>20.257659698794363</v>
      </c>
      <c r="AG38" s="34">
        <v>0</v>
      </c>
      <c r="AH38" s="34">
        <v>0</v>
      </c>
      <c r="AI38" s="34">
        <v>0</v>
      </c>
      <c r="AJ38" s="34">
        <v>0</v>
      </c>
      <c r="AK38" s="34">
        <v>0</v>
      </c>
      <c r="AL38" s="34">
        <v>23.351846365248193</v>
      </c>
      <c r="AM38" s="34">
        <v>2.1874909523537007</v>
      </c>
      <c r="AN38" s="34">
        <v>0</v>
      </c>
      <c r="AO38" s="34">
        <v>0</v>
      </c>
      <c r="AP38" s="34">
        <v>12.567425831475701</v>
      </c>
      <c r="AQ38" s="34">
        <v>0</v>
      </c>
      <c r="AR38" s="65">
        <v>0</v>
      </c>
      <c r="AS38" s="34">
        <v>0</v>
      </c>
      <c r="AT38" s="34">
        <v>0</v>
      </c>
      <c r="AU38" s="34">
        <v>0</v>
      </c>
      <c r="AV38" s="34">
        <v>5.5522065813218573</v>
      </c>
      <c r="AW38" s="34">
        <v>0.1093604412899</v>
      </c>
      <c r="AX38" s="34">
        <v>0</v>
      </c>
      <c r="AY38" s="34">
        <v>0</v>
      </c>
      <c r="AZ38" s="34">
        <v>4.2695393117708003</v>
      </c>
      <c r="BA38" s="34">
        <v>0</v>
      </c>
      <c r="BB38" s="34">
        <v>0</v>
      </c>
      <c r="BC38" s="34">
        <v>0</v>
      </c>
      <c r="BD38" s="34">
        <v>0</v>
      </c>
      <c r="BE38" s="34">
        <v>0</v>
      </c>
      <c r="BF38" s="34">
        <v>3.5537244230770053</v>
      </c>
      <c r="BG38" s="34">
        <v>0.37109924351590001</v>
      </c>
      <c r="BH38" s="34">
        <v>0</v>
      </c>
      <c r="BI38" s="34">
        <v>0</v>
      </c>
      <c r="BJ38" s="34">
        <v>1.4754158307725</v>
      </c>
      <c r="BK38" s="35">
        <f t="shared" ref="BK38:BK41" si="11">SUM(C38:BJ38)</f>
        <v>104.98716000922445</v>
      </c>
      <c r="BL38" s="43"/>
      <c r="BM38" s="43"/>
    </row>
    <row r="39" spans="1:65" x14ac:dyDescent="0.2">
      <c r="A39" s="15"/>
      <c r="B39" s="28" t="s">
        <v>126</v>
      </c>
      <c r="C39" s="34">
        <v>0</v>
      </c>
      <c r="D39" s="34">
        <v>0.59467790125800002</v>
      </c>
      <c r="E39" s="34">
        <v>0</v>
      </c>
      <c r="F39" s="34">
        <v>0</v>
      </c>
      <c r="G39" s="34">
        <v>0</v>
      </c>
      <c r="H39" s="34">
        <v>1.4602398807484014</v>
      </c>
      <c r="I39" s="34">
        <v>7.3057348645000006E-2</v>
      </c>
      <c r="J39" s="34">
        <v>0</v>
      </c>
      <c r="K39" s="34">
        <v>0</v>
      </c>
      <c r="L39" s="34">
        <v>1.0735590815154998</v>
      </c>
      <c r="M39" s="34">
        <v>0</v>
      </c>
      <c r="N39" s="34">
        <v>0</v>
      </c>
      <c r="O39" s="34">
        <v>0</v>
      </c>
      <c r="P39" s="34">
        <v>0</v>
      </c>
      <c r="Q39" s="34">
        <v>0</v>
      </c>
      <c r="R39" s="34">
        <v>1.2289448626119308</v>
      </c>
      <c r="S39" s="34">
        <v>6.1452616870700007E-2</v>
      </c>
      <c r="T39" s="34">
        <v>0</v>
      </c>
      <c r="U39" s="34">
        <v>0</v>
      </c>
      <c r="V39" s="34">
        <v>0.36276176780579994</v>
      </c>
      <c r="W39" s="34">
        <v>0</v>
      </c>
      <c r="X39" s="34">
        <v>1.93538709E-5</v>
      </c>
      <c r="Y39" s="34">
        <v>0</v>
      </c>
      <c r="Z39" s="34">
        <v>0</v>
      </c>
      <c r="AA39" s="34">
        <v>0</v>
      </c>
      <c r="AB39" s="34">
        <v>9.4029947724115175</v>
      </c>
      <c r="AC39" s="34">
        <v>1.6745961322253999</v>
      </c>
      <c r="AD39" s="34">
        <v>0</v>
      </c>
      <c r="AE39" s="34">
        <v>0</v>
      </c>
      <c r="AF39" s="34">
        <v>16.9189608882775</v>
      </c>
      <c r="AG39" s="34">
        <v>0</v>
      </c>
      <c r="AH39" s="34">
        <v>0</v>
      </c>
      <c r="AI39" s="34">
        <v>0</v>
      </c>
      <c r="AJ39" s="34">
        <v>0</v>
      </c>
      <c r="AK39" s="34">
        <v>0</v>
      </c>
      <c r="AL39" s="34">
        <v>10.482745775214418</v>
      </c>
      <c r="AM39" s="34">
        <v>0.5999146255801</v>
      </c>
      <c r="AN39" s="34">
        <v>0</v>
      </c>
      <c r="AO39" s="34">
        <v>0</v>
      </c>
      <c r="AP39" s="34">
        <v>8.5915692692815</v>
      </c>
      <c r="AQ39" s="34">
        <v>0</v>
      </c>
      <c r="AR39" s="65">
        <v>0</v>
      </c>
      <c r="AS39" s="34">
        <v>0</v>
      </c>
      <c r="AT39" s="34">
        <v>0</v>
      </c>
      <c r="AU39" s="34">
        <v>0</v>
      </c>
      <c r="AV39" s="34">
        <v>4.2217139367078991</v>
      </c>
      <c r="AW39" s="34">
        <v>8.7285902451199993E-2</v>
      </c>
      <c r="AX39" s="34">
        <v>0</v>
      </c>
      <c r="AY39" s="34">
        <v>0</v>
      </c>
      <c r="AZ39" s="34">
        <v>4.1285724884804997</v>
      </c>
      <c r="BA39" s="34">
        <v>0</v>
      </c>
      <c r="BB39" s="34">
        <v>0</v>
      </c>
      <c r="BC39" s="34">
        <v>0</v>
      </c>
      <c r="BD39" s="34">
        <v>0</v>
      </c>
      <c r="BE39" s="34">
        <v>0</v>
      </c>
      <c r="BF39" s="34">
        <v>1.9575132897548</v>
      </c>
      <c r="BG39" s="34">
        <v>0.1854214241612</v>
      </c>
      <c r="BH39" s="34">
        <v>0</v>
      </c>
      <c r="BI39" s="34">
        <v>0</v>
      </c>
      <c r="BJ39" s="34">
        <v>0.93964731503130006</v>
      </c>
      <c r="BK39" s="35">
        <f t="shared" si="11"/>
        <v>64.045648632903564</v>
      </c>
      <c r="BL39" s="43"/>
      <c r="BM39" s="43"/>
    </row>
    <row r="40" spans="1:65" x14ac:dyDescent="0.2">
      <c r="A40" s="15"/>
      <c r="B40" s="28" t="s">
        <v>107</v>
      </c>
      <c r="C40" s="34">
        <v>0</v>
      </c>
      <c r="D40" s="34">
        <v>0.92857020487089992</v>
      </c>
      <c r="E40" s="34">
        <v>0</v>
      </c>
      <c r="F40" s="34">
        <v>0</v>
      </c>
      <c r="G40" s="34">
        <v>0</v>
      </c>
      <c r="H40" s="34">
        <v>7.1774675981131999</v>
      </c>
      <c r="I40" s="34">
        <v>2.3688399162250002</v>
      </c>
      <c r="J40" s="34">
        <v>0</v>
      </c>
      <c r="K40" s="34">
        <v>0</v>
      </c>
      <c r="L40" s="34">
        <v>2.3990853903529001</v>
      </c>
      <c r="M40" s="34">
        <v>0</v>
      </c>
      <c r="N40" s="34">
        <v>0</v>
      </c>
      <c r="O40" s="34">
        <v>0</v>
      </c>
      <c r="P40" s="34">
        <v>0</v>
      </c>
      <c r="Q40" s="34">
        <v>0</v>
      </c>
      <c r="R40" s="34">
        <v>4.2808388453506909</v>
      </c>
      <c r="S40" s="34">
        <v>1.1767385809352999</v>
      </c>
      <c r="T40" s="34">
        <v>0</v>
      </c>
      <c r="U40" s="34">
        <v>0</v>
      </c>
      <c r="V40" s="34">
        <v>1.4427397792560002</v>
      </c>
      <c r="W40" s="34">
        <v>0</v>
      </c>
      <c r="X40" s="34">
        <v>2.9318999999999998E-5</v>
      </c>
      <c r="Y40" s="34">
        <v>0</v>
      </c>
      <c r="Z40" s="34">
        <v>0</v>
      </c>
      <c r="AA40" s="34">
        <v>0</v>
      </c>
      <c r="AB40" s="34">
        <v>84.565843261906167</v>
      </c>
      <c r="AC40" s="34">
        <v>7.0520447734163998</v>
      </c>
      <c r="AD40" s="34">
        <v>2.0581075389999999</v>
      </c>
      <c r="AE40" s="34">
        <v>0</v>
      </c>
      <c r="AF40" s="34">
        <v>49.204742783421956</v>
      </c>
      <c r="AG40" s="34">
        <v>0</v>
      </c>
      <c r="AH40" s="34">
        <v>0</v>
      </c>
      <c r="AI40" s="34">
        <v>0</v>
      </c>
      <c r="AJ40" s="34">
        <v>0</v>
      </c>
      <c r="AK40" s="34">
        <v>0</v>
      </c>
      <c r="AL40" s="34">
        <v>89.143908743751439</v>
      </c>
      <c r="AM40" s="34">
        <v>3.9181868199658982</v>
      </c>
      <c r="AN40" s="34">
        <v>0</v>
      </c>
      <c r="AO40" s="34">
        <v>0</v>
      </c>
      <c r="AP40" s="34">
        <v>22.128681756203797</v>
      </c>
      <c r="AQ40" s="34">
        <v>0</v>
      </c>
      <c r="AR40" s="65">
        <v>0</v>
      </c>
      <c r="AS40" s="34">
        <v>0</v>
      </c>
      <c r="AT40" s="34">
        <v>0</v>
      </c>
      <c r="AU40" s="34">
        <v>0</v>
      </c>
      <c r="AV40" s="34">
        <v>79.605652849301123</v>
      </c>
      <c r="AW40" s="34">
        <v>4.6971442916094013</v>
      </c>
      <c r="AX40" s="34">
        <v>0</v>
      </c>
      <c r="AY40" s="34">
        <v>0</v>
      </c>
      <c r="AZ40" s="34">
        <v>36.450360495433742</v>
      </c>
      <c r="BA40" s="34">
        <v>0</v>
      </c>
      <c r="BB40" s="34">
        <v>0</v>
      </c>
      <c r="BC40" s="34">
        <v>0</v>
      </c>
      <c r="BD40" s="34">
        <v>0</v>
      </c>
      <c r="BE40" s="34">
        <v>0</v>
      </c>
      <c r="BF40" s="34">
        <v>20.565137355923024</v>
      </c>
      <c r="BG40" s="34">
        <v>1.4276980661925998</v>
      </c>
      <c r="BH40" s="34">
        <v>0</v>
      </c>
      <c r="BI40" s="34">
        <v>0</v>
      </c>
      <c r="BJ40" s="34">
        <v>4.2043421284479017</v>
      </c>
      <c r="BK40" s="35">
        <f t="shared" ref="BK40" si="12">SUM(C40:BJ40)</f>
        <v>424.79616049867741</v>
      </c>
      <c r="BL40" s="43"/>
      <c r="BM40" s="43"/>
    </row>
    <row r="41" spans="1:65" x14ac:dyDescent="0.2">
      <c r="A41" s="15"/>
      <c r="B41" s="28" t="s">
        <v>124</v>
      </c>
      <c r="C41" s="34">
        <v>0</v>
      </c>
      <c r="D41" s="34">
        <v>0.67708132135480004</v>
      </c>
      <c r="E41" s="34">
        <v>0</v>
      </c>
      <c r="F41" s="34">
        <v>0</v>
      </c>
      <c r="G41" s="34">
        <v>0</v>
      </c>
      <c r="H41" s="34">
        <v>0.56951294705719946</v>
      </c>
      <c r="I41" s="34">
        <v>5.4274838709600003E-2</v>
      </c>
      <c r="J41" s="34">
        <v>0</v>
      </c>
      <c r="K41" s="34">
        <v>0</v>
      </c>
      <c r="L41" s="34">
        <v>0.44669672954779999</v>
      </c>
      <c r="M41" s="34">
        <v>0</v>
      </c>
      <c r="N41" s="34">
        <v>0</v>
      </c>
      <c r="O41" s="34">
        <v>0</v>
      </c>
      <c r="P41" s="34">
        <v>0</v>
      </c>
      <c r="Q41" s="34">
        <v>0</v>
      </c>
      <c r="R41" s="34">
        <v>0.44800238921989982</v>
      </c>
      <c r="S41" s="34">
        <v>0</v>
      </c>
      <c r="T41" s="34">
        <v>0</v>
      </c>
      <c r="U41" s="34">
        <v>0</v>
      </c>
      <c r="V41" s="34">
        <v>0.30846328698623343</v>
      </c>
      <c r="W41" s="34">
        <v>0</v>
      </c>
      <c r="X41" s="34">
        <v>0</v>
      </c>
      <c r="Y41" s="34">
        <v>0</v>
      </c>
      <c r="Z41" s="34">
        <v>0</v>
      </c>
      <c r="AA41" s="34">
        <v>0</v>
      </c>
      <c r="AB41" s="34">
        <v>22.012157408677442</v>
      </c>
      <c r="AC41" s="34">
        <v>2.6905012927399978</v>
      </c>
      <c r="AD41" s="34">
        <v>0</v>
      </c>
      <c r="AE41" s="34">
        <v>0</v>
      </c>
      <c r="AF41" s="34">
        <v>24.07924434188903</v>
      </c>
      <c r="AG41" s="34">
        <v>0</v>
      </c>
      <c r="AH41" s="34">
        <v>0</v>
      </c>
      <c r="AI41" s="34">
        <v>0</v>
      </c>
      <c r="AJ41" s="34">
        <v>0</v>
      </c>
      <c r="AK41" s="34">
        <v>0</v>
      </c>
      <c r="AL41" s="34">
        <v>27.39390325674978</v>
      </c>
      <c r="AM41" s="34">
        <v>2.6181816920310994</v>
      </c>
      <c r="AN41" s="34">
        <v>0</v>
      </c>
      <c r="AO41" s="34">
        <v>0</v>
      </c>
      <c r="AP41" s="34">
        <v>15.066816185407912</v>
      </c>
      <c r="AQ41" s="34">
        <v>0</v>
      </c>
      <c r="AR41" s="65">
        <v>0</v>
      </c>
      <c r="AS41" s="34">
        <v>0</v>
      </c>
      <c r="AT41" s="34">
        <v>0</v>
      </c>
      <c r="AU41" s="34">
        <v>0</v>
      </c>
      <c r="AV41" s="34">
        <v>3.2788327190037982</v>
      </c>
      <c r="AW41" s="34">
        <v>0.64634783038700006</v>
      </c>
      <c r="AX41" s="34">
        <v>0</v>
      </c>
      <c r="AY41" s="34">
        <v>0</v>
      </c>
      <c r="AZ41" s="34">
        <v>1.0572905150640002</v>
      </c>
      <c r="BA41" s="34">
        <v>0</v>
      </c>
      <c r="BB41" s="34">
        <v>0</v>
      </c>
      <c r="BC41" s="34">
        <v>0</v>
      </c>
      <c r="BD41" s="34">
        <v>0</v>
      </c>
      <c r="BE41" s="34">
        <v>0</v>
      </c>
      <c r="BF41" s="34">
        <v>1.7613893674976004</v>
      </c>
      <c r="BG41" s="34">
        <v>0.1378954838709</v>
      </c>
      <c r="BH41" s="34">
        <v>6.5664516128999997E-2</v>
      </c>
      <c r="BI41" s="34">
        <v>0</v>
      </c>
      <c r="BJ41" s="34">
        <v>0.50809871058010003</v>
      </c>
      <c r="BK41" s="35">
        <f t="shared" si="11"/>
        <v>103.82035483290321</v>
      </c>
      <c r="BL41" s="43"/>
      <c r="BM41" s="43"/>
    </row>
    <row r="42" spans="1:65" x14ac:dyDescent="0.2">
      <c r="A42" s="15"/>
      <c r="B42" s="28" t="s">
        <v>127</v>
      </c>
      <c r="C42" s="34">
        <v>0</v>
      </c>
      <c r="D42" s="34">
        <v>0.76719627703219995</v>
      </c>
      <c r="E42" s="34">
        <v>0</v>
      </c>
      <c r="F42" s="34">
        <v>0</v>
      </c>
      <c r="G42" s="34">
        <v>0</v>
      </c>
      <c r="H42" s="34">
        <v>3.2539491921319676</v>
      </c>
      <c r="I42" s="34">
        <v>7.7780752031999995E-2</v>
      </c>
      <c r="J42" s="34">
        <v>0</v>
      </c>
      <c r="K42" s="34">
        <v>0</v>
      </c>
      <c r="L42" s="34">
        <v>0.86156150716060009</v>
      </c>
      <c r="M42" s="34">
        <v>0</v>
      </c>
      <c r="N42" s="34">
        <v>0</v>
      </c>
      <c r="O42" s="34">
        <v>0</v>
      </c>
      <c r="P42" s="34">
        <v>0</v>
      </c>
      <c r="Q42" s="34">
        <v>0</v>
      </c>
      <c r="R42" s="34">
        <v>2.1111214941980996</v>
      </c>
      <c r="S42" s="34">
        <v>0.13916012496749999</v>
      </c>
      <c r="T42" s="34">
        <v>0</v>
      </c>
      <c r="U42" s="34">
        <v>0</v>
      </c>
      <c r="V42" s="34">
        <v>0.49262693216050002</v>
      </c>
      <c r="W42" s="34">
        <v>0</v>
      </c>
      <c r="X42" s="34">
        <v>0</v>
      </c>
      <c r="Y42" s="34">
        <v>0</v>
      </c>
      <c r="Z42" s="34">
        <v>0</v>
      </c>
      <c r="AA42" s="34">
        <v>0</v>
      </c>
      <c r="AB42" s="34">
        <v>49.573446926891087</v>
      </c>
      <c r="AC42" s="34">
        <v>5.1626301836420021</v>
      </c>
      <c r="AD42" s="34">
        <v>0</v>
      </c>
      <c r="AE42" s="34">
        <v>0</v>
      </c>
      <c r="AF42" s="34">
        <v>32.45334731130184</v>
      </c>
      <c r="AG42" s="34">
        <v>0</v>
      </c>
      <c r="AH42" s="34">
        <v>0</v>
      </c>
      <c r="AI42" s="34">
        <v>0</v>
      </c>
      <c r="AJ42" s="34">
        <v>0</v>
      </c>
      <c r="AK42" s="34">
        <v>0</v>
      </c>
      <c r="AL42" s="34">
        <v>55.395987294236463</v>
      </c>
      <c r="AM42" s="34">
        <v>1.4312171757393004</v>
      </c>
      <c r="AN42" s="34">
        <v>0</v>
      </c>
      <c r="AO42" s="34">
        <v>0</v>
      </c>
      <c r="AP42" s="34">
        <v>14.626525610694097</v>
      </c>
      <c r="AQ42" s="34">
        <v>0</v>
      </c>
      <c r="AR42" s="65">
        <v>0</v>
      </c>
      <c r="AS42" s="34">
        <v>0</v>
      </c>
      <c r="AT42" s="34">
        <v>0</v>
      </c>
      <c r="AU42" s="34">
        <v>0</v>
      </c>
      <c r="AV42" s="34">
        <v>12.086995733334662</v>
      </c>
      <c r="AW42" s="34">
        <v>0.80183918103100005</v>
      </c>
      <c r="AX42" s="34">
        <v>0</v>
      </c>
      <c r="AY42" s="34">
        <v>0</v>
      </c>
      <c r="AZ42" s="34">
        <v>4.4373120471581</v>
      </c>
      <c r="BA42" s="34">
        <v>0</v>
      </c>
      <c r="BB42" s="34">
        <v>0</v>
      </c>
      <c r="BC42" s="34">
        <v>0</v>
      </c>
      <c r="BD42" s="34">
        <v>0</v>
      </c>
      <c r="BE42" s="34">
        <v>0</v>
      </c>
      <c r="BF42" s="34">
        <v>5.485409100879898</v>
      </c>
      <c r="BG42" s="34">
        <v>0.75654602193499998</v>
      </c>
      <c r="BH42" s="34">
        <v>0</v>
      </c>
      <c r="BI42" s="34">
        <v>0</v>
      </c>
      <c r="BJ42" s="34">
        <v>1.708785252482</v>
      </c>
      <c r="BK42" s="35">
        <f>SUM(C42:BJ42)</f>
        <v>191.62343811900834</v>
      </c>
      <c r="BM42" s="43"/>
    </row>
    <row r="43" spans="1:65" x14ac:dyDescent="0.2">
      <c r="A43" s="15"/>
      <c r="B43" s="28" t="s">
        <v>108</v>
      </c>
      <c r="C43" s="34">
        <v>0</v>
      </c>
      <c r="D43" s="34">
        <v>0.89926536938700008</v>
      </c>
      <c r="E43" s="34">
        <v>0</v>
      </c>
      <c r="F43" s="34">
        <v>0</v>
      </c>
      <c r="G43" s="34">
        <v>0</v>
      </c>
      <c r="H43" s="34">
        <v>5.7934768273500952</v>
      </c>
      <c r="I43" s="34">
        <v>75.817622330193402</v>
      </c>
      <c r="J43" s="34">
        <v>0</v>
      </c>
      <c r="K43" s="34">
        <v>0</v>
      </c>
      <c r="L43" s="34">
        <v>1.9002511132886</v>
      </c>
      <c r="M43" s="34">
        <v>0</v>
      </c>
      <c r="N43" s="34">
        <v>0</v>
      </c>
      <c r="O43" s="34">
        <v>0</v>
      </c>
      <c r="P43" s="34">
        <v>0</v>
      </c>
      <c r="Q43" s="34">
        <v>0</v>
      </c>
      <c r="R43" s="34">
        <v>3.1939683680011712</v>
      </c>
      <c r="S43" s="34">
        <v>8.4292822960319977</v>
      </c>
      <c r="T43" s="34">
        <v>0</v>
      </c>
      <c r="U43" s="34">
        <v>0</v>
      </c>
      <c r="V43" s="34">
        <v>0.36406777706399995</v>
      </c>
      <c r="W43" s="34">
        <v>0</v>
      </c>
      <c r="X43" s="34">
        <v>0</v>
      </c>
      <c r="Y43" s="34">
        <v>0</v>
      </c>
      <c r="Z43" s="34">
        <v>0</v>
      </c>
      <c r="AA43" s="34">
        <v>0</v>
      </c>
      <c r="AB43" s="34">
        <v>22.78631842527545</v>
      </c>
      <c r="AC43" s="34">
        <v>0.9001643439337994</v>
      </c>
      <c r="AD43" s="34">
        <v>0</v>
      </c>
      <c r="AE43" s="34">
        <v>0</v>
      </c>
      <c r="AF43" s="34">
        <v>8.8134197516081976</v>
      </c>
      <c r="AG43" s="34">
        <v>0</v>
      </c>
      <c r="AH43" s="34">
        <v>0</v>
      </c>
      <c r="AI43" s="34">
        <v>0</v>
      </c>
      <c r="AJ43" s="34">
        <v>0</v>
      </c>
      <c r="AK43" s="34">
        <v>0</v>
      </c>
      <c r="AL43" s="34">
        <v>19.49632830997421</v>
      </c>
      <c r="AM43" s="34">
        <v>0.60175917699869985</v>
      </c>
      <c r="AN43" s="34">
        <v>0</v>
      </c>
      <c r="AO43" s="34">
        <v>0</v>
      </c>
      <c r="AP43" s="34">
        <v>1.7201063686432998</v>
      </c>
      <c r="AQ43" s="34">
        <v>0</v>
      </c>
      <c r="AR43" s="65">
        <v>0</v>
      </c>
      <c r="AS43" s="34">
        <v>0</v>
      </c>
      <c r="AT43" s="34">
        <v>0</v>
      </c>
      <c r="AU43" s="34">
        <v>0</v>
      </c>
      <c r="AV43" s="34">
        <v>24.521809622681793</v>
      </c>
      <c r="AW43" s="34">
        <v>73.989808993966292</v>
      </c>
      <c r="AX43" s="34">
        <v>0</v>
      </c>
      <c r="AY43" s="34">
        <v>0</v>
      </c>
      <c r="AZ43" s="34">
        <v>7.2730384615125994</v>
      </c>
      <c r="BA43" s="34">
        <v>0</v>
      </c>
      <c r="BB43" s="34">
        <v>0</v>
      </c>
      <c r="BC43" s="34">
        <v>0</v>
      </c>
      <c r="BD43" s="34">
        <v>0</v>
      </c>
      <c r="BE43" s="34">
        <v>0</v>
      </c>
      <c r="BF43" s="34">
        <v>8.0930341035340962</v>
      </c>
      <c r="BG43" s="34">
        <v>0.1005893758708</v>
      </c>
      <c r="BH43" s="34">
        <v>0</v>
      </c>
      <c r="BI43" s="34">
        <v>0</v>
      </c>
      <c r="BJ43" s="34">
        <v>1.4368591830638</v>
      </c>
      <c r="BK43" s="35">
        <f>SUM(C43:BJ43)</f>
        <v>266.13117019837932</v>
      </c>
      <c r="BM43" s="43"/>
    </row>
    <row r="44" spans="1:65" x14ac:dyDescent="0.2">
      <c r="A44" s="15"/>
      <c r="B44" s="28" t="s">
        <v>109</v>
      </c>
      <c r="C44" s="34">
        <v>0</v>
      </c>
      <c r="D44" s="34">
        <v>0.93172107180640007</v>
      </c>
      <c r="E44" s="34">
        <v>0</v>
      </c>
      <c r="F44" s="34">
        <v>0</v>
      </c>
      <c r="G44" s="34">
        <v>0</v>
      </c>
      <c r="H44" s="34">
        <v>5.285364496678798</v>
      </c>
      <c r="I44" s="34">
        <v>1.6179643354699999E-2</v>
      </c>
      <c r="J44" s="34">
        <v>0</v>
      </c>
      <c r="K44" s="34">
        <v>0</v>
      </c>
      <c r="L44" s="34">
        <v>1.7559878538691998</v>
      </c>
      <c r="M44" s="34">
        <v>0</v>
      </c>
      <c r="N44" s="34">
        <v>0</v>
      </c>
      <c r="O44" s="34">
        <v>0</v>
      </c>
      <c r="P44" s="34">
        <v>0</v>
      </c>
      <c r="Q44" s="34">
        <v>0</v>
      </c>
      <c r="R44" s="34">
        <v>3.2359004875815822</v>
      </c>
      <c r="S44" s="34">
        <v>1.8962745159999998E-4</v>
      </c>
      <c r="T44" s="34">
        <v>0</v>
      </c>
      <c r="U44" s="34">
        <v>0</v>
      </c>
      <c r="V44" s="34">
        <v>0.37315140645120004</v>
      </c>
      <c r="W44" s="34">
        <v>0</v>
      </c>
      <c r="X44" s="34">
        <v>0</v>
      </c>
      <c r="Y44" s="34">
        <v>0</v>
      </c>
      <c r="Z44" s="34">
        <v>0</v>
      </c>
      <c r="AA44" s="34">
        <v>0</v>
      </c>
      <c r="AB44" s="34">
        <v>6.9075378305015942</v>
      </c>
      <c r="AC44" s="34">
        <v>4.3939340644999998E-2</v>
      </c>
      <c r="AD44" s="34">
        <v>0</v>
      </c>
      <c r="AE44" s="34">
        <v>0</v>
      </c>
      <c r="AF44" s="34">
        <v>1.3615548153208998</v>
      </c>
      <c r="AG44" s="34">
        <v>0</v>
      </c>
      <c r="AH44" s="34">
        <v>0</v>
      </c>
      <c r="AI44" s="34">
        <v>0</v>
      </c>
      <c r="AJ44" s="34">
        <v>0</v>
      </c>
      <c r="AK44" s="34">
        <v>0</v>
      </c>
      <c r="AL44" s="34">
        <v>5.0127651518231966</v>
      </c>
      <c r="AM44" s="34">
        <v>7.0587640064300003E-2</v>
      </c>
      <c r="AN44" s="34">
        <v>0</v>
      </c>
      <c r="AO44" s="34">
        <v>0</v>
      </c>
      <c r="AP44" s="34">
        <v>0.66939867674130005</v>
      </c>
      <c r="AQ44" s="34">
        <v>0</v>
      </c>
      <c r="AR44" s="65">
        <v>0</v>
      </c>
      <c r="AS44" s="34">
        <v>0</v>
      </c>
      <c r="AT44" s="34">
        <v>0</v>
      </c>
      <c r="AU44" s="34">
        <v>0</v>
      </c>
      <c r="AV44" s="34">
        <v>11.59876299854259</v>
      </c>
      <c r="AW44" s="34">
        <v>0.67719190106399996</v>
      </c>
      <c r="AX44" s="34">
        <v>0</v>
      </c>
      <c r="AY44" s="34">
        <v>0</v>
      </c>
      <c r="AZ44" s="34">
        <v>6.9542781779984999</v>
      </c>
      <c r="BA44" s="34">
        <v>0</v>
      </c>
      <c r="BB44" s="34">
        <v>0</v>
      </c>
      <c r="BC44" s="34">
        <v>0</v>
      </c>
      <c r="BD44" s="34">
        <v>0</v>
      </c>
      <c r="BE44" s="34">
        <v>0</v>
      </c>
      <c r="BF44" s="34">
        <v>3.0372831754921013</v>
      </c>
      <c r="BG44" s="34">
        <v>0.13657932245159998</v>
      </c>
      <c r="BH44" s="34">
        <v>0</v>
      </c>
      <c r="BI44" s="34">
        <v>0</v>
      </c>
      <c r="BJ44" s="34">
        <v>4.4445102838600002E-2</v>
      </c>
      <c r="BK44" s="35">
        <f>SUM(C44:BJ44)</f>
        <v>48.112818720677161</v>
      </c>
      <c r="BM44" s="43"/>
    </row>
    <row r="45" spans="1:65" x14ac:dyDescent="0.2">
      <c r="A45" s="15"/>
      <c r="B45" s="28" t="s">
        <v>117</v>
      </c>
      <c r="C45" s="44">
        <v>0</v>
      </c>
      <c r="D45" s="44">
        <v>0.65444916641929995</v>
      </c>
      <c r="E45" s="44">
        <v>0</v>
      </c>
      <c r="F45" s="44">
        <v>0</v>
      </c>
      <c r="G45" s="44">
        <v>0</v>
      </c>
      <c r="H45" s="44">
        <v>2.6502666852564603</v>
      </c>
      <c r="I45" s="44">
        <v>2.6380251225599997E-2</v>
      </c>
      <c r="J45" s="44">
        <v>0</v>
      </c>
      <c r="K45" s="44">
        <v>0</v>
      </c>
      <c r="L45" s="44">
        <v>0.79315596551540013</v>
      </c>
      <c r="M45" s="44">
        <v>0</v>
      </c>
      <c r="N45" s="44">
        <v>0</v>
      </c>
      <c r="O45" s="44">
        <v>0</v>
      </c>
      <c r="P45" s="44">
        <v>0</v>
      </c>
      <c r="Q45" s="44">
        <v>0</v>
      </c>
      <c r="R45" s="44">
        <v>1.8936337971320014</v>
      </c>
      <c r="S45" s="44">
        <v>0.15563657493539998</v>
      </c>
      <c r="T45" s="44">
        <v>0</v>
      </c>
      <c r="U45" s="44">
        <v>0</v>
      </c>
      <c r="V45" s="44">
        <v>0.97074255080570004</v>
      </c>
      <c r="W45" s="44">
        <v>0</v>
      </c>
      <c r="X45" s="44">
        <v>0</v>
      </c>
      <c r="Y45" s="44">
        <v>0</v>
      </c>
      <c r="Z45" s="44">
        <v>0</v>
      </c>
      <c r="AA45" s="44">
        <v>0</v>
      </c>
      <c r="AB45" s="44">
        <v>23.899329520113959</v>
      </c>
      <c r="AC45" s="44">
        <v>1.0514145363196001</v>
      </c>
      <c r="AD45" s="44">
        <v>0</v>
      </c>
      <c r="AE45" s="44">
        <v>0</v>
      </c>
      <c r="AF45" s="44">
        <v>12.484300520500623</v>
      </c>
      <c r="AG45" s="44">
        <v>0</v>
      </c>
      <c r="AH45" s="44">
        <v>0</v>
      </c>
      <c r="AI45" s="44">
        <v>0</v>
      </c>
      <c r="AJ45" s="44">
        <v>0</v>
      </c>
      <c r="AK45" s="44">
        <v>0</v>
      </c>
      <c r="AL45" s="44">
        <v>33.249546371037376</v>
      </c>
      <c r="AM45" s="44">
        <v>1.3569694739656</v>
      </c>
      <c r="AN45" s="44">
        <v>0</v>
      </c>
      <c r="AO45" s="44">
        <v>0</v>
      </c>
      <c r="AP45" s="44">
        <v>10.079276039664704</v>
      </c>
      <c r="AQ45" s="44">
        <v>0</v>
      </c>
      <c r="AR45" s="70">
        <v>0</v>
      </c>
      <c r="AS45" s="44">
        <v>0</v>
      </c>
      <c r="AT45" s="44">
        <v>0</v>
      </c>
      <c r="AU45" s="44">
        <v>0</v>
      </c>
      <c r="AV45" s="44">
        <v>10.157495263903597</v>
      </c>
      <c r="AW45" s="44">
        <v>0.2475041383863</v>
      </c>
      <c r="AX45" s="44">
        <v>0</v>
      </c>
      <c r="AY45" s="44">
        <v>0</v>
      </c>
      <c r="AZ45" s="44">
        <v>3.8719208885123004</v>
      </c>
      <c r="BA45" s="44">
        <v>0</v>
      </c>
      <c r="BB45" s="44">
        <v>0</v>
      </c>
      <c r="BC45" s="44">
        <v>0</v>
      </c>
      <c r="BD45" s="44">
        <v>0</v>
      </c>
      <c r="BE45" s="44">
        <v>0</v>
      </c>
      <c r="BF45" s="44">
        <v>7.5039418579831709</v>
      </c>
      <c r="BG45" s="44">
        <v>0.15602354712819999</v>
      </c>
      <c r="BH45" s="44">
        <v>0</v>
      </c>
      <c r="BI45" s="44">
        <v>0</v>
      </c>
      <c r="BJ45" s="44">
        <v>0.94563922070849993</v>
      </c>
      <c r="BK45" s="35">
        <f>SUM(C45:BJ45)</f>
        <v>112.1476263695138</v>
      </c>
      <c r="BM45" s="43"/>
    </row>
    <row r="46" spans="1:65" x14ac:dyDescent="0.2">
      <c r="A46" s="15"/>
      <c r="B46" s="20" t="s">
        <v>86</v>
      </c>
      <c r="C46" s="30">
        <f>SUM(C35:C45)</f>
        <v>0</v>
      </c>
      <c r="D46" s="62">
        <f t="shared" ref="D46:BK46" si="13">SUM(D35:D45)</f>
        <v>8.4181244269994</v>
      </c>
      <c r="E46" s="30">
        <f t="shared" si="13"/>
        <v>0</v>
      </c>
      <c r="F46" s="30">
        <f t="shared" si="13"/>
        <v>0</v>
      </c>
      <c r="G46" s="30">
        <f t="shared" si="13"/>
        <v>0</v>
      </c>
      <c r="H46" s="62">
        <f t="shared" si="13"/>
        <v>35.245350958271928</v>
      </c>
      <c r="I46" s="62">
        <f t="shared" si="13"/>
        <v>79.769513249126504</v>
      </c>
      <c r="J46" s="62">
        <f t="shared" si="13"/>
        <v>0</v>
      </c>
      <c r="K46" s="62">
        <f t="shared" si="13"/>
        <v>0</v>
      </c>
      <c r="L46" s="62">
        <f t="shared" si="13"/>
        <v>17.646677044664198</v>
      </c>
      <c r="M46" s="30">
        <f t="shared" si="13"/>
        <v>0</v>
      </c>
      <c r="N46" s="30">
        <f t="shared" si="13"/>
        <v>0</v>
      </c>
      <c r="O46" s="30">
        <f t="shared" si="13"/>
        <v>0</v>
      </c>
      <c r="P46" s="30">
        <f t="shared" si="13"/>
        <v>0</v>
      </c>
      <c r="Q46" s="30">
        <f t="shared" si="13"/>
        <v>0</v>
      </c>
      <c r="R46" s="62">
        <f t="shared" si="13"/>
        <v>21.588596487462734</v>
      </c>
      <c r="S46" s="62">
        <f t="shared" si="13"/>
        <v>11.585450099482498</v>
      </c>
      <c r="T46" s="62">
        <f t="shared" si="13"/>
        <v>0</v>
      </c>
      <c r="U46" s="62">
        <f t="shared" si="13"/>
        <v>0</v>
      </c>
      <c r="V46" s="62">
        <f t="shared" si="13"/>
        <v>5.9144751683886341</v>
      </c>
      <c r="W46" s="30">
        <f t="shared" si="13"/>
        <v>0</v>
      </c>
      <c r="X46" s="62">
        <f t="shared" si="13"/>
        <v>6.96395805E-5</v>
      </c>
      <c r="Y46" s="30">
        <f t="shared" si="13"/>
        <v>0</v>
      </c>
      <c r="Z46" s="30">
        <f t="shared" si="13"/>
        <v>0</v>
      </c>
      <c r="AA46" s="30">
        <f t="shared" si="13"/>
        <v>0</v>
      </c>
      <c r="AB46" s="62">
        <f t="shared" si="13"/>
        <v>330.4615800185324</v>
      </c>
      <c r="AC46" s="62">
        <f t="shared" si="13"/>
        <v>27.336238187041801</v>
      </c>
      <c r="AD46" s="62">
        <f t="shared" si="13"/>
        <v>2.1981785067419</v>
      </c>
      <c r="AE46" s="62">
        <f t="shared" si="13"/>
        <v>0</v>
      </c>
      <c r="AF46" s="62">
        <f t="shared" si="13"/>
        <v>232.1102584263773</v>
      </c>
      <c r="AG46" s="30">
        <f t="shared" si="13"/>
        <v>0</v>
      </c>
      <c r="AH46" s="30">
        <f t="shared" si="13"/>
        <v>0</v>
      </c>
      <c r="AI46" s="30">
        <f t="shared" si="13"/>
        <v>0</v>
      </c>
      <c r="AJ46" s="30">
        <f t="shared" si="13"/>
        <v>0</v>
      </c>
      <c r="AK46" s="30">
        <f t="shared" si="13"/>
        <v>0</v>
      </c>
      <c r="AL46" s="62">
        <f t="shared" si="13"/>
        <v>361.89378572388574</v>
      </c>
      <c r="AM46" s="62">
        <f t="shared" si="13"/>
        <v>17.450058519565097</v>
      </c>
      <c r="AN46" s="62">
        <f t="shared" si="13"/>
        <v>0.12511935483870001</v>
      </c>
      <c r="AO46" s="62">
        <f t="shared" si="13"/>
        <v>0</v>
      </c>
      <c r="AP46" s="62">
        <f t="shared" si="13"/>
        <v>122.39254795661834</v>
      </c>
      <c r="AQ46" s="30">
        <f t="shared" si="13"/>
        <v>0</v>
      </c>
      <c r="AR46" s="71">
        <f t="shared" si="13"/>
        <v>0</v>
      </c>
      <c r="AS46" s="30">
        <f t="shared" si="13"/>
        <v>0</v>
      </c>
      <c r="AT46" s="30">
        <f t="shared" si="13"/>
        <v>0</v>
      </c>
      <c r="AU46" s="30">
        <f t="shared" si="13"/>
        <v>0</v>
      </c>
      <c r="AV46" s="62">
        <f t="shared" si="13"/>
        <v>258.39762977594228</v>
      </c>
      <c r="AW46" s="62">
        <f t="shared" si="13"/>
        <v>95.282106395695308</v>
      </c>
      <c r="AX46" s="62">
        <f t="shared" si="13"/>
        <v>0</v>
      </c>
      <c r="AY46" s="62">
        <f t="shared" si="13"/>
        <v>0</v>
      </c>
      <c r="AZ46" s="62">
        <f t="shared" si="13"/>
        <v>135.05539986435417</v>
      </c>
      <c r="BA46" s="30">
        <f t="shared" si="13"/>
        <v>0</v>
      </c>
      <c r="BB46" s="30">
        <f t="shared" si="13"/>
        <v>0</v>
      </c>
      <c r="BC46" s="30">
        <f t="shared" si="13"/>
        <v>0</v>
      </c>
      <c r="BD46" s="30">
        <f t="shared" si="13"/>
        <v>0</v>
      </c>
      <c r="BE46" s="30">
        <f t="shared" si="13"/>
        <v>0</v>
      </c>
      <c r="BF46" s="62">
        <f t="shared" si="13"/>
        <v>74.964819926096652</v>
      </c>
      <c r="BG46" s="62">
        <f t="shared" si="13"/>
        <v>5.0323690337703999</v>
      </c>
      <c r="BH46" s="62">
        <f t="shared" si="13"/>
        <v>6.5664516128999997E-2</v>
      </c>
      <c r="BI46" s="62">
        <f t="shared" si="13"/>
        <v>0</v>
      </c>
      <c r="BJ46" s="62">
        <f t="shared" si="13"/>
        <v>17.596236375241102</v>
      </c>
      <c r="BK46" s="32">
        <f t="shared" si="13"/>
        <v>1860.5302496548065</v>
      </c>
    </row>
    <row r="47" spans="1:65" x14ac:dyDescent="0.2">
      <c r="A47" s="15"/>
      <c r="B47" s="21" t="s">
        <v>84</v>
      </c>
      <c r="C47" s="30">
        <f>C33+C46</f>
        <v>0</v>
      </c>
      <c r="D47" s="62">
        <f t="shared" ref="D47:BJ47" si="14">D33+D46</f>
        <v>9.3172186167413003</v>
      </c>
      <c r="E47" s="30">
        <f t="shared" si="14"/>
        <v>0</v>
      </c>
      <c r="F47" s="30">
        <f t="shared" si="14"/>
        <v>0</v>
      </c>
      <c r="G47" s="30">
        <f t="shared" si="14"/>
        <v>0</v>
      </c>
      <c r="H47" s="62">
        <f t="shared" si="14"/>
        <v>51.37351331371832</v>
      </c>
      <c r="I47" s="62">
        <f t="shared" si="14"/>
        <v>80.327907355931202</v>
      </c>
      <c r="J47" s="62">
        <f t="shared" si="14"/>
        <v>0</v>
      </c>
      <c r="K47" s="62">
        <f t="shared" si="14"/>
        <v>0</v>
      </c>
      <c r="L47" s="62">
        <f t="shared" si="14"/>
        <v>19.959690160080598</v>
      </c>
      <c r="M47" s="30">
        <f t="shared" si="14"/>
        <v>0</v>
      </c>
      <c r="N47" s="30">
        <f t="shared" si="14"/>
        <v>0</v>
      </c>
      <c r="O47" s="30">
        <f t="shared" si="14"/>
        <v>0</v>
      </c>
      <c r="P47" s="30">
        <f t="shared" si="14"/>
        <v>0</v>
      </c>
      <c r="Q47" s="30">
        <f t="shared" si="14"/>
        <v>0</v>
      </c>
      <c r="R47" s="62">
        <f t="shared" si="14"/>
        <v>33.416487276318399</v>
      </c>
      <c r="S47" s="62">
        <f t="shared" si="14"/>
        <v>12.234476320996899</v>
      </c>
      <c r="T47" s="62">
        <f t="shared" si="14"/>
        <v>0</v>
      </c>
      <c r="U47" s="62">
        <f t="shared" si="14"/>
        <v>0</v>
      </c>
      <c r="V47" s="62">
        <f t="shared" si="14"/>
        <v>6.5968999515809337</v>
      </c>
      <c r="W47" s="30">
        <f t="shared" si="14"/>
        <v>0</v>
      </c>
      <c r="X47" s="62">
        <f t="shared" si="14"/>
        <v>2.0237744836999996E-3</v>
      </c>
      <c r="Y47" s="30">
        <f t="shared" si="14"/>
        <v>0</v>
      </c>
      <c r="Z47" s="30">
        <f t="shared" si="14"/>
        <v>0</v>
      </c>
      <c r="AA47" s="30">
        <f t="shared" si="14"/>
        <v>0</v>
      </c>
      <c r="AB47" s="62">
        <f t="shared" si="14"/>
        <v>405.58055133037158</v>
      </c>
      <c r="AC47" s="62">
        <f t="shared" si="14"/>
        <v>30.236828575292702</v>
      </c>
      <c r="AD47" s="62">
        <f t="shared" si="14"/>
        <v>2.1981785067419</v>
      </c>
      <c r="AE47" s="62">
        <f t="shared" si="14"/>
        <v>0</v>
      </c>
      <c r="AF47" s="62">
        <f t="shared" si="14"/>
        <v>248.9667870031027</v>
      </c>
      <c r="AG47" s="30">
        <f t="shared" si="14"/>
        <v>0</v>
      </c>
      <c r="AH47" s="30">
        <f t="shared" si="14"/>
        <v>0</v>
      </c>
      <c r="AI47" s="30">
        <f t="shared" si="14"/>
        <v>0</v>
      </c>
      <c r="AJ47" s="30">
        <f t="shared" si="14"/>
        <v>0</v>
      </c>
      <c r="AK47" s="30">
        <f t="shared" si="14"/>
        <v>0</v>
      </c>
      <c r="AL47" s="62">
        <f t="shared" si="14"/>
        <v>433.46574009480707</v>
      </c>
      <c r="AM47" s="62">
        <f t="shared" si="14"/>
        <v>19.191695077720997</v>
      </c>
      <c r="AN47" s="62">
        <f t="shared" si="14"/>
        <v>0.12511935483870001</v>
      </c>
      <c r="AO47" s="62">
        <f t="shared" si="14"/>
        <v>0</v>
      </c>
      <c r="AP47" s="62">
        <f t="shared" si="14"/>
        <v>131.24149485605864</v>
      </c>
      <c r="AQ47" s="30">
        <f t="shared" si="14"/>
        <v>0</v>
      </c>
      <c r="AR47" s="71">
        <f t="shared" si="14"/>
        <v>0</v>
      </c>
      <c r="AS47" s="30">
        <f t="shared" si="14"/>
        <v>0</v>
      </c>
      <c r="AT47" s="30">
        <f t="shared" si="14"/>
        <v>0</v>
      </c>
      <c r="AU47" s="30">
        <f t="shared" si="14"/>
        <v>0</v>
      </c>
      <c r="AV47" s="62">
        <f t="shared" si="14"/>
        <v>462.98112931416279</v>
      </c>
      <c r="AW47" s="62">
        <f t="shared" si="14"/>
        <v>111.40630834334132</v>
      </c>
      <c r="AX47" s="62">
        <f t="shared" si="14"/>
        <v>0</v>
      </c>
      <c r="AY47" s="62">
        <f t="shared" si="14"/>
        <v>0</v>
      </c>
      <c r="AZ47" s="62">
        <f t="shared" si="14"/>
        <v>171.10704921600819</v>
      </c>
      <c r="BA47" s="30">
        <f t="shared" si="14"/>
        <v>0</v>
      </c>
      <c r="BB47" s="30">
        <f t="shared" si="14"/>
        <v>0</v>
      </c>
      <c r="BC47" s="30">
        <f t="shared" si="14"/>
        <v>0</v>
      </c>
      <c r="BD47" s="30">
        <f t="shared" si="14"/>
        <v>0</v>
      </c>
      <c r="BE47" s="30">
        <f t="shared" si="14"/>
        <v>0</v>
      </c>
      <c r="BF47" s="62">
        <f t="shared" si="14"/>
        <v>118.26006361961683</v>
      </c>
      <c r="BG47" s="62">
        <f t="shared" si="14"/>
        <v>6.8806556281844999</v>
      </c>
      <c r="BH47" s="62">
        <f t="shared" si="14"/>
        <v>6.5664516128999997E-2</v>
      </c>
      <c r="BI47" s="62">
        <f t="shared" si="14"/>
        <v>0</v>
      </c>
      <c r="BJ47" s="62">
        <f t="shared" si="14"/>
        <v>21.417853352366002</v>
      </c>
      <c r="BK47" s="32">
        <f>BK46+BK33</f>
        <v>2376.3533355585942</v>
      </c>
    </row>
    <row r="48" spans="1:65" ht="3" customHeight="1" x14ac:dyDescent="0.2">
      <c r="A48" s="15"/>
      <c r="B48" s="19"/>
      <c r="C48" s="91"/>
      <c r="D48" s="92"/>
      <c r="E48" s="92"/>
      <c r="F48" s="92"/>
      <c r="G48" s="92"/>
      <c r="H48" s="92"/>
      <c r="I48" s="92"/>
      <c r="J48" s="92"/>
      <c r="K48" s="92"/>
      <c r="L48" s="92"/>
      <c r="M48" s="92"/>
      <c r="N48" s="92"/>
      <c r="O48" s="92"/>
      <c r="P48" s="92"/>
      <c r="Q48" s="92"/>
      <c r="R48" s="92"/>
      <c r="S48" s="92"/>
      <c r="T48" s="92"/>
      <c r="U48" s="92"/>
      <c r="V48" s="92"/>
      <c r="W48" s="92"/>
      <c r="X48" s="92"/>
      <c r="Y48" s="92"/>
      <c r="Z48" s="92"/>
      <c r="AA48" s="92"/>
      <c r="AB48" s="92"/>
      <c r="AC48" s="92"/>
      <c r="AD48" s="92"/>
      <c r="AE48" s="92"/>
      <c r="AF48" s="92"/>
      <c r="AG48" s="92"/>
      <c r="AH48" s="92"/>
      <c r="AI48" s="92"/>
      <c r="AJ48" s="92"/>
      <c r="AK48" s="92"/>
      <c r="AL48" s="92"/>
      <c r="AM48" s="92"/>
      <c r="AN48" s="92"/>
      <c r="AO48" s="92"/>
      <c r="AP48" s="92"/>
      <c r="AQ48" s="92"/>
      <c r="AR48" s="92"/>
      <c r="AS48" s="92"/>
      <c r="AT48" s="92"/>
      <c r="AU48" s="92"/>
      <c r="AV48" s="92"/>
      <c r="AW48" s="92"/>
      <c r="AX48" s="92"/>
      <c r="AY48" s="92"/>
      <c r="AZ48" s="92"/>
      <c r="BA48" s="92"/>
      <c r="BB48" s="92"/>
      <c r="BC48" s="92"/>
      <c r="BD48" s="92"/>
      <c r="BE48" s="92"/>
      <c r="BF48" s="92"/>
      <c r="BG48" s="92"/>
      <c r="BH48" s="92"/>
      <c r="BI48" s="92"/>
      <c r="BJ48" s="92"/>
      <c r="BK48" s="93"/>
    </row>
    <row r="49" spans="1:65" x14ac:dyDescent="0.2">
      <c r="A49" s="15" t="s">
        <v>16</v>
      </c>
      <c r="B49" s="18" t="s">
        <v>8</v>
      </c>
      <c r="C49" s="91"/>
      <c r="D49" s="92"/>
      <c r="E49" s="92"/>
      <c r="F49" s="92"/>
      <c r="G49" s="92"/>
      <c r="H49" s="92"/>
      <c r="I49" s="92"/>
      <c r="J49" s="92"/>
      <c r="K49" s="92"/>
      <c r="L49" s="92"/>
      <c r="M49" s="92"/>
      <c r="N49" s="92"/>
      <c r="O49" s="92"/>
      <c r="P49" s="92"/>
      <c r="Q49" s="92"/>
      <c r="R49" s="92"/>
      <c r="S49" s="92"/>
      <c r="T49" s="92"/>
      <c r="U49" s="92"/>
      <c r="V49" s="92"/>
      <c r="W49" s="92"/>
      <c r="X49" s="92"/>
      <c r="Y49" s="92"/>
      <c r="Z49" s="92"/>
      <c r="AA49" s="92"/>
      <c r="AB49" s="92"/>
      <c r="AC49" s="92"/>
      <c r="AD49" s="92"/>
      <c r="AE49" s="92"/>
      <c r="AF49" s="92"/>
      <c r="AG49" s="92"/>
      <c r="AH49" s="92"/>
      <c r="AI49" s="92"/>
      <c r="AJ49" s="92"/>
      <c r="AK49" s="92"/>
      <c r="AL49" s="92"/>
      <c r="AM49" s="92"/>
      <c r="AN49" s="92"/>
      <c r="AO49" s="92"/>
      <c r="AP49" s="92"/>
      <c r="AQ49" s="92"/>
      <c r="AR49" s="92"/>
      <c r="AS49" s="92"/>
      <c r="AT49" s="92"/>
      <c r="AU49" s="92"/>
      <c r="AV49" s="92"/>
      <c r="AW49" s="92"/>
      <c r="AX49" s="92"/>
      <c r="AY49" s="92"/>
      <c r="AZ49" s="92"/>
      <c r="BA49" s="92"/>
      <c r="BB49" s="92"/>
      <c r="BC49" s="92"/>
      <c r="BD49" s="92"/>
      <c r="BE49" s="92"/>
      <c r="BF49" s="92"/>
      <c r="BG49" s="92"/>
      <c r="BH49" s="92"/>
      <c r="BI49" s="92"/>
      <c r="BJ49" s="92"/>
      <c r="BK49" s="93"/>
    </row>
    <row r="50" spans="1:65" x14ac:dyDescent="0.2">
      <c r="A50" s="15" t="s">
        <v>76</v>
      </c>
      <c r="B50" s="19" t="s">
        <v>17</v>
      </c>
      <c r="C50" s="91"/>
      <c r="D50" s="92"/>
      <c r="E50" s="92"/>
      <c r="F50" s="92"/>
      <c r="G50" s="92"/>
      <c r="H50" s="92"/>
      <c r="I50" s="92"/>
      <c r="J50" s="92"/>
      <c r="K50" s="92"/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92"/>
      <c r="W50" s="92"/>
      <c r="X50" s="92"/>
      <c r="Y50" s="92"/>
      <c r="Z50" s="92"/>
      <c r="AA50" s="92"/>
      <c r="AB50" s="92"/>
      <c r="AC50" s="92"/>
      <c r="AD50" s="92"/>
      <c r="AE50" s="92"/>
      <c r="AF50" s="92"/>
      <c r="AG50" s="92"/>
      <c r="AH50" s="92"/>
      <c r="AI50" s="92"/>
      <c r="AJ50" s="92"/>
      <c r="AK50" s="92"/>
      <c r="AL50" s="92"/>
      <c r="AM50" s="92"/>
      <c r="AN50" s="92"/>
      <c r="AO50" s="92"/>
      <c r="AP50" s="92"/>
      <c r="AQ50" s="92"/>
      <c r="AR50" s="92"/>
      <c r="AS50" s="92"/>
      <c r="AT50" s="92"/>
      <c r="AU50" s="92"/>
      <c r="AV50" s="92"/>
      <c r="AW50" s="92"/>
      <c r="AX50" s="92"/>
      <c r="AY50" s="92"/>
      <c r="AZ50" s="92"/>
      <c r="BA50" s="92"/>
      <c r="BB50" s="92"/>
      <c r="BC50" s="92"/>
      <c r="BD50" s="92"/>
      <c r="BE50" s="92"/>
      <c r="BF50" s="92"/>
      <c r="BG50" s="92"/>
      <c r="BH50" s="92"/>
      <c r="BI50" s="92"/>
      <c r="BJ50" s="92"/>
      <c r="BK50" s="93"/>
    </row>
    <row r="51" spans="1:65" x14ac:dyDescent="0.2">
      <c r="A51" s="15"/>
      <c r="B51" s="20" t="s">
        <v>115</v>
      </c>
      <c r="C51" s="30">
        <v>0</v>
      </c>
      <c r="D51" s="30">
        <v>0.81747838370960002</v>
      </c>
      <c r="E51" s="30">
        <v>0</v>
      </c>
      <c r="F51" s="30">
        <v>0</v>
      </c>
      <c r="G51" s="30">
        <v>0</v>
      </c>
      <c r="H51" s="30">
        <v>0.22336314867640009</v>
      </c>
      <c r="I51" s="30">
        <v>6.4032854829999993E-4</v>
      </c>
      <c r="J51" s="30">
        <v>0</v>
      </c>
      <c r="K51" s="30">
        <v>0</v>
      </c>
      <c r="L51" s="30">
        <v>0</v>
      </c>
      <c r="M51" s="30">
        <v>0</v>
      </c>
      <c r="N51" s="30">
        <v>0</v>
      </c>
      <c r="O51" s="30">
        <v>0</v>
      </c>
      <c r="P51" s="30">
        <v>0</v>
      </c>
      <c r="Q51" s="30">
        <v>0</v>
      </c>
      <c r="R51" s="30">
        <v>5.5127456421952895E-2</v>
      </c>
      <c r="S51" s="30">
        <v>0</v>
      </c>
      <c r="T51" s="30">
        <v>0</v>
      </c>
      <c r="U51" s="30">
        <v>0</v>
      </c>
      <c r="V51" s="30">
        <v>6.9486023806200004E-2</v>
      </c>
      <c r="W51" s="30">
        <v>0</v>
      </c>
      <c r="X51" s="30">
        <v>0</v>
      </c>
      <c r="Y51" s="30">
        <v>0</v>
      </c>
      <c r="Z51" s="30">
        <v>0</v>
      </c>
      <c r="AA51" s="30">
        <v>0</v>
      </c>
      <c r="AB51" s="30">
        <v>0.80652922160609986</v>
      </c>
      <c r="AC51" s="30">
        <v>0.11567495648369999</v>
      </c>
      <c r="AD51" s="30">
        <v>0</v>
      </c>
      <c r="AE51" s="30">
        <v>0</v>
      </c>
      <c r="AF51" s="30">
        <v>0.6170436147735</v>
      </c>
      <c r="AG51" s="30">
        <v>0</v>
      </c>
      <c r="AH51" s="30">
        <v>0</v>
      </c>
      <c r="AI51" s="30">
        <v>0</v>
      </c>
      <c r="AJ51" s="30">
        <v>0</v>
      </c>
      <c r="AK51" s="30">
        <v>0</v>
      </c>
      <c r="AL51" s="30">
        <v>0.91534104585980003</v>
      </c>
      <c r="AM51" s="30">
        <v>5.4755208354799995E-2</v>
      </c>
      <c r="AN51" s="30">
        <v>0</v>
      </c>
      <c r="AO51" s="30">
        <v>0</v>
      </c>
      <c r="AP51" s="30">
        <v>0.87697590728950026</v>
      </c>
      <c r="AQ51" s="30">
        <v>0</v>
      </c>
      <c r="AR51" s="71">
        <v>0</v>
      </c>
      <c r="AS51" s="30">
        <v>0</v>
      </c>
      <c r="AT51" s="30">
        <v>0</v>
      </c>
      <c r="AU51" s="30">
        <v>0</v>
      </c>
      <c r="AV51" s="30">
        <v>1.7703137807020994</v>
      </c>
      <c r="AW51" s="30">
        <v>0.78880643380570015</v>
      </c>
      <c r="AX51" s="30">
        <v>0</v>
      </c>
      <c r="AY51" s="30">
        <v>0</v>
      </c>
      <c r="AZ51" s="30">
        <v>2.8348808981600992</v>
      </c>
      <c r="BA51" s="30">
        <v>0</v>
      </c>
      <c r="BB51" s="30">
        <v>0</v>
      </c>
      <c r="BC51" s="30">
        <v>0</v>
      </c>
      <c r="BD51" s="30">
        <v>0</v>
      </c>
      <c r="BE51" s="30">
        <v>0</v>
      </c>
      <c r="BF51" s="30">
        <v>0.38488038883499986</v>
      </c>
      <c r="BG51" s="30">
        <v>0</v>
      </c>
      <c r="BH51" s="30">
        <v>0</v>
      </c>
      <c r="BI51" s="30">
        <v>0</v>
      </c>
      <c r="BJ51" s="30">
        <v>0.73753751583820004</v>
      </c>
      <c r="BK51" s="33">
        <f>SUM(C51:BJ51)</f>
        <v>11.068834312870953</v>
      </c>
      <c r="BM51" s="43"/>
    </row>
    <row r="52" spans="1:65" x14ac:dyDescent="0.2">
      <c r="A52" s="15"/>
      <c r="B52" s="20" t="s">
        <v>118</v>
      </c>
      <c r="C52" s="30">
        <v>0</v>
      </c>
      <c r="D52" s="30">
        <v>0.73426386200000004</v>
      </c>
      <c r="E52" s="30">
        <v>0</v>
      </c>
      <c r="F52" s="30">
        <v>0</v>
      </c>
      <c r="G52" s="30">
        <v>0</v>
      </c>
      <c r="H52" s="30">
        <v>1.5290415494373006</v>
      </c>
      <c r="I52" s="30">
        <v>0</v>
      </c>
      <c r="J52" s="30">
        <v>0</v>
      </c>
      <c r="K52" s="30">
        <v>0</v>
      </c>
      <c r="L52" s="30">
        <v>0.81623609193449975</v>
      </c>
      <c r="M52" s="30">
        <v>0</v>
      </c>
      <c r="N52" s="30">
        <v>0</v>
      </c>
      <c r="O52" s="30">
        <v>0</v>
      </c>
      <c r="P52" s="30">
        <v>0</v>
      </c>
      <c r="Q52" s="30">
        <v>0</v>
      </c>
      <c r="R52" s="30">
        <v>1.4718905320976248</v>
      </c>
      <c r="S52" s="30">
        <v>0.11923961422580001</v>
      </c>
      <c r="T52" s="30">
        <v>0</v>
      </c>
      <c r="U52" s="30">
        <v>0</v>
      </c>
      <c r="V52" s="30">
        <v>0.4887926565479</v>
      </c>
      <c r="W52" s="30">
        <v>0</v>
      </c>
      <c r="X52" s="30">
        <v>1.93538709E-5</v>
      </c>
      <c r="Y52" s="30">
        <v>0</v>
      </c>
      <c r="Z52" s="30">
        <v>0</v>
      </c>
      <c r="AA52" s="30">
        <v>0</v>
      </c>
      <c r="AB52" s="30">
        <v>42.846540617519302</v>
      </c>
      <c r="AC52" s="30">
        <v>2.8277771372221001</v>
      </c>
      <c r="AD52" s="30">
        <v>0.16957972322580001</v>
      </c>
      <c r="AE52" s="30">
        <v>0</v>
      </c>
      <c r="AF52" s="30">
        <v>38.684465940354734</v>
      </c>
      <c r="AG52" s="30">
        <v>0</v>
      </c>
      <c r="AH52" s="30">
        <v>0</v>
      </c>
      <c r="AI52" s="30">
        <v>0</v>
      </c>
      <c r="AJ52" s="30">
        <v>0</v>
      </c>
      <c r="AK52" s="30">
        <v>0</v>
      </c>
      <c r="AL52" s="30">
        <v>49.914846354370148</v>
      </c>
      <c r="AM52" s="30">
        <v>3.3829742261591993</v>
      </c>
      <c r="AN52" s="30">
        <v>0</v>
      </c>
      <c r="AO52" s="30">
        <v>0</v>
      </c>
      <c r="AP52" s="30">
        <v>21.208217998590385</v>
      </c>
      <c r="AQ52" s="30">
        <v>0</v>
      </c>
      <c r="AR52" s="71">
        <v>0</v>
      </c>
      <c r="AS52" s="30">
        <v>0</v>
      </c>
      <c r="AT52" s="30">
        <v>0</v>
      </c>
      <c r="AU52" s="30">
        <v>0</v>
      </c>
      <c r="AV52" s="30">
        <v>13.645315905401899</v>
      </c>
      <c r="AW52" s="30">
        <v>2.5603861100309002</v>
      </c>
      <c r="AX52" s="30">
        <v>0</v>
      </c>
      <c r="AY52" s="30">
        <v>0</v>
      </c>
      <c r="AZ52" s="30">
        <v>12.441762280088208</v>
      </c>
      <c r="BA52" s="30">
        <v>0</v>
      </c>
      <c r="BB52" s="30">
        <v>0</v>
      </c>
      <c r="BC52" s="30">
        <v>0</v>
      </c>
      <c r="BD52" s="30">
        <v>0</v>
      </c>
      <c r="BE52" s="30">
        <v>0</v>
      </c>
      <c r="BF52" s="30">
        <v>5.4274893224071024</v>
      </c>
      <c r="BG52" s="30">
        <v>0.80633524564479986</v>
      </c>
      <c r="BH52" s="30">
        <v>0</v>
      </c>
      <c r="BI52" s="30">
        <v>0</v>
      </c>
      <c r="BJ52" s="30">
        <v>4.1462122752549009</v>
      </c>
      <c r="BK52" s="33">
        <f>SUM(C52:BJ52)</f>
        <v>203.22138679638348</v>
      </c>
      <c r="BM52" s="43"/>
    </row>
    <row r="53" spans="1:65" x14ac:dyDescent="0.2">
      <c r="A53" s="15"/>
      <c r="B53" s="21" t="s">
        <v>83</v>
      </c>
      <c r="C53" s="30">
        <f>SUM(C51:C52)</f>
        <v>0</v>
      </c>
      <c r="D53" s="62">
        <f t="shared" ref="D53:BK53" si="15">SUM(D51:D52)</f>
        <v>1.5517422457096002</v>
      </c>
      <c r="E53" s="30">
        <f t="shared" si="15"/>
        <v>0</v>
      </c>
      <c r="F53" s="30">
        <f t="shared" si="15"/>
        <v>0</v>
      </c>
      <c r="G53" s="30">
        <f t="shared" si="15"/>
        <v>0</v>
      </c>
      <c r="H53" s="62">
        <f t="shared" si="15"/>
        <v>1.7524046981137007</v>
      </c>
      <c r="I53" s="62">
        <f t="shared" si="15"/>
        <v>6.4032854829999993E-4</v>
      </c>
      <c r="J53" s="62">
        <f t="shared" si="15"/>
        <v>0</v>
      </c>
      <c r="K53" s="62">
        <f t="shared" si="15"/>
        <v>0</v>
      </c>
      <c r="L53" s="62">
        <f t="shared" si="15"/>
        <v>0.81623609193449975</v>
      </c>
      <c r="M53" s="30">
        <f t="shared" si="15"/>
        <v>0</v>
      </c>
      <c r="N53" s="30">
        <f t="shared" si="15"/>
        <v>0</v>
      </c>
      <c r="O53" s="30">
        <f t="shared" si="15"/>
        <v>0</v>
      </c>
      <c r="P53" s="30">
        <f t="shared" si="15"/>
        <v>0</v>
      </c>
      <c r="Q53" s="30">
        <f t="shared" si="15"/>
        <v>0</v>
      </c>
      <c r="R53" s="62">
        <f t="shared" si="15"/>
        <v>1.5270179885195776</v>
      </c>
      <c r="S53" s="62">
        <f t="shared" si="15"/>
        <v>0.11923961422580001</v>
      </c>
      <c r="T53" s="62">
        <f t="shared" si="15"/>
        <v>0</v>
      </c>
      <c r="U53" s="62">
        <f t="shared" si="15"/>
        <v>0</v>
      </c>
      <c r="V53" s="62">
        <f t="shared" si="15"/>
        <v>0.5582786803541</v>
      </c>
      <c r="W53" s="30">
        <f t="shared" si="15"/>
        <v>0</v>
      </c>
      <c r="X53" s="30">
        <f t="shared" si="15"/>
        <v>1.93538709E-5</v>
      </c>
      <c r="Y53" s="30">
        <f t="shared" si="15"/>
        <v>0</v>
      </c>
      <c r="Z53" s="30">
        <f t="shared" si="15"/>
        <v>0</v>
      </c>
      <c r="AA53" s="30">
        <f t="shared" si="15"/>
        <v>0</v>
      </c>
      <c r="AB53" s="62">
        <f t="shared" si="15"/>
        <v>43.653069839125401</v>
      </c>
      <c r="AC53" s="62">
        <f t="shared" si="15"/>
        <v>2.9434520937058002</v>
      </c>
      <c r="AD53" s="62">
        <f t="shared" si="15"/>
        <v>0.16957972322580001</v>
      </c>
      <c r="AE53" s="62">
        <f t="shared" si="15"/>
        <v>0</v>
      </c>
      <c r="AF53" s="62">
        <f t="shared" si="15"/>
        <v>39.301509555128234</v>
      </c>
      <c r="AG53" s="30">
        <f t="shared" si="15"/>
        <v>0</v>
      </c>
      <c r="AH53" s="30">
        <f t="shared" si="15"/>
        <v>0</v>
      </c>
      <c r="AI53" s="30">
        <f t="shared" si="15"/>
        <v>0</v>
      </c>
      <c r="AJ53" s="30">
        <f t="shared" si="15"/>
        <v>0</v>
      </c>
      <c r="AK53" s="30">
        <f t="shared" si="15"/>
        <v>0</v>
      </c>
      <c r="AL53" s="62">
        <f t="shared" si="15"/>
        <v>50.830187400229946</v>
      </c>
      <c r="AM53" s="62">
        <f t="shared" si="15"/>
        <v>3.4377294345139995</v>
      </c>
      <c r="AN53" s="62">
        <f t="shared" si="15"/>
        <v>0</v>
      </c>
      <c r="AO53" s="62">
        <f t="shared" si="15"/>
        <v>0</v>
      </c>
      <c r="AP53" s="62">
        <f t="shared" si="15"/>
        <v>22.085193905879883</v>
      </c>
      <c r="AQ53" s="30">
        <f t="shared" si="15"/>
        <v>0</v>
      </c>
      <c r="AR53" s="71">
        <f t="shared" si="15"/>
        <v>0</v>
      </c>
      <c r="AS53" s="30">
        <f t="shared" si="15"/>
        <v>0</v>
      </c>
      <c r="AT53" s="30">
        <f t="shared" si="15"/>
        <v>0</v>
      </c>
      <c r="AU53" s="30">
        <f t="shared" si="15"/>
        <v>0</v>
      </c>
      <c r="AV53" s="62">
        <f t="shared" si="15"/>
        <v>15.415629686103999</v>
      </c>
      <c r="AW53" s="62">
        <f t="shared" si="15"/>
        <v>3.3491925438366001</v>
      </c>
      <c r="AX53" s="62">
        <f t="shared" si="15"/>
        <v>0</v>
      </c>
      <c r="AY53" s="62">
        <f t="shared" si="15"/>
        <v>0</v>
      </c>
      <c r="AZ53" s="62">
        <f t="shared" si="15"/>
        <v>15.276643178248307</v>
      </c>
      <c r="BA53" s="30">
        <f t="shared" si="15"/>
        <v>0</v>
      </c>
      <c r="BB53" s="30">
        <f t="shared" si="15"/>
        <v>0</v>
      </c>
      <c r="BC53" s="30">
        <f t="shared" si="15"/>
        <v>0</v>
      </c>
      <c r="BD53" s="30">
        <f t="shared" si="15"/>
        <v>0</v>
      </c>
      <c r="BE53" s="30">
        <f t="shared" si="15"/>
        <v>0</v>
      </c>
      <c r="BF53" s="62">
        <f t="shared" si="15"/>
        <v>5.812369711242102</v>
      </c>
      <c r="BG53" s="62">
        <f t="shared" si="15"/>
        <v>0.80633524564479986</v>
      </c>
      <c r="BH53" s="62">
        <f t="shared" si="15"/>
        <v>0</v>
      </c>
      <c r="BI53" s="62">
        <f t="shared" si="15"/>
        <v>0</v>
      </c>
      <c r="BJ53" s="62">
        <f t="shared" si="15"/>
        <v>4.8837497910931011</v>
      </c>
      <c r="BK53" s="62">
        <f t="shared" si="15"/>
        <v>214.29022110925445</v>
      </c>
    </row>
    <row r="54" spans="1:65" ht="2.25" customHeight="1" x14ac:dyDescent="0.2">
      <c r="A54" s="15"/>
      <c r="B54" s="19"/>
      <c r="C54" s="91"/>
      <c r="D54" s="92"/>
      <c r="E54" s="92"/>
      <c r="F54" s="92"/>
      <c r="G54" s="92"/>
      <c r="H54" s="92"/>
      <c r="I54" s="92"/>
      <c r="J54" s="92"/>
      <c r="K54" s="92"/>
      <c r="L54" s="92"/>
      <c r="M54" s="92"/>
      <c r="N54" s="92"/>
      <c r="O54" s="92"/>
      <c r="P54" s="92"/>
      <c r="Q54" s="92"/>
      <c r="R54" s="92"/>
      <c r="S54" s="92"/>
      <c r="T54" s="92"/>
      <c r="U54" s="92"/>
      <c r="V54" s="92"/>
      <c r="W54" s="92"/>
      <c r="X54" s="92"/>
      <c r="Y54" s="92"/>
      <c r="Z54" s="92"/>
      <c r="AA54" s="92"/>
      <c r="AB54" s="92"/>
      <c r="AC54" s="92"/>
      <c r="AD54" s="92"/>
      <c r="AE54" s="92"/>
      <c r="AF54" s="92"/>
      <c r="AG54" s="92"/>
      <c r="AH54" s="92"/>
      <c r="AI54" s="92"/>
      <c r="AJ54" s="92"/>
      <c r="AK54" s="92"/>
      <c r="AL54" s="92"/>
      <c r="AM54" s="92"/>
      <c r="AN54" s="92"/>
      <c r="AO54" s="92"/>
      <c r="AP54" s="92"/>
      <c r="AQ54" s="92"/>
      <c r="AR54" s="92"/>
      <c r="AS54" s="92"/>
      <c r="AT54" s="92"/>
      <c r="AU54" s="92"/>
      <c r="AV54" s="92"/>
      <c r="AW54" s="92"/>
      <c r="AX54" s="92"/>
      <c r="AY54" s="92"/>
      <c r="AZ54" s="92"/>
      <c r="BA54" s="92"/>
      <c r="BB54" s="92"/>
      <c r="BC54" s="92"/>
      <c r="BD54" s="92"/>
      <c r="BE54" s="92"/>
      <c r="BF54" s="92"/>
      <c r="BG54" s="92"/>
      <c r="BH54" s="92"/>
      <c r="BI54" s="92"/>
      <c r="BJ54" s="92"/>
      <c r="BK54" s="93"/>
    </row>
    <row r="55" spans="1:65" x14ac:dyDescent="0.2">
      <c r="A55" s="15" t="s">
        <v>4</v>
      </c>
      <c r="B55" s="18" t="s">
        <v>9</v>
      </c>
      <c r="C55" s="91"/>
      <c r="D55" s="92"/>
      <c r="E55" s="92"/>
      <c r="F55" s="92"/>
      <c r="G55" s="92"/>
      <c r="H55" s="92"/>
      <c r="I55" s="92"/>
      <c r="J55" s="92"/>
      <c r="K55" s="92"/>
      <c r="L55" s="92"/>
      <c r="M55" s="92"/>
      <c r="N55" s="92"/>
      <c r="O55" s="92"/>
      <c r="P55" s="92"/>
      <c r="Q55" s="92"/>
      <c r="R55" s="92"/>
      <c r="S55" s="92"/>
      <c r="T55" s="92"/>
      <c r="U55" s="92"/>
      <c r="V55" s="92"/>
      <c r="W55" s="92"/>
      <c r="X55" s="92"/>
      <c r="Y55" s="92"/>
      <c r="Z55" s="92"/>
      <c r="AA55" s="92"/>
      <c r="AB55" s="92"/>
      <c r="AC55" s="92"/>
      <c r="AD55" s="92"/>
      <c r="AE55" s="92"/>
      <c r="AF55" s="92"/>
      <c r="AG55" s="92"/>
      <c r="AH55" s="92"/>
      <c r="AI55" s="92"/>
      <c r="AJ55" s="92"/>
      <c r="AK55" s="92"/>
      <c r="AL55" s="92"/>
      <c r="AM55" s="92"/>
      <c r="AN55" s="92"/>
      <c r="AO55" s="92"/>
      <c r="AP55" s="92"/>
      <c r="AQ55" s="92"/>
      <c r="AR55" s="92"/>
      <c r="AS55" s="92"/>
      <c r="AT55" s="92"/>
      <c r="AU55" s="92"/>
      <c r="AV55" s="92"/>
      <c r="AW55" s="92"/>
      <c r="AX55" s="92"/>
      <c r="AY55" s="92"/>
      <c r="AZ55" s="92"/>
      <c r="BA55" s="92"/>
      <c r="BB55" s="92"/>
      <c r="BC55" s="92"/>
      <c r="BD55" s="92"/>
      <c r="BE55" s="92"/>
      <c r="BF55" s="92"/>
      <c r="BG55" s="92"/>
      <c r="BH55" s="92"/>
      <c r="BI55" s="92"/>
      <c r="BJ55" s="92"/>
      <c r="BK55" s="93"/>
    </row>
    <row r="56" spans="1:65" x14ac:dyDescent="0.2">
      <c r="A56" s="15" t="s">
        <v>76</v>
      </c>
      <c r="B56" s="19" t="s">
        <v>18</v>
      </c>
      <c r="C56" s="91"/>
      <c r="D56" s="92"/>
      <c r="E56" s="92"/>
      <c r="F56" s="92"/>
      <c r="G56" s="92"/>
      <c r="H56" s="92"/>
      <c r="I56" s="92"/>
      <c r="J56" s="92"/>
      <c r="K56" s="92"/>
      <c r="L56" s="92"/>
      <c r="M56" s="92"/>
      <c r="N56" s="92"/>
      <c r="O56" s="92"/>
      <c r="P56" s="92"/>
      <c r="Q56" s="92"/>
      <c r="R56" s="92"/>
      <c r="S56" s="92"/>
      <c r="T56" s="92"/>
      <c r="U56" s="92"/>
      <c r="V56" s="92"/>
      <c r="W56" s="92"/>
      <c r="X56" s="92"/>
      <c r="Y56" s="92"/>
      <c r="Z56" s="92"/>
      <c r="AA56" s="92"/>
      <c r="AB56" s="92"/>
      <c r="AC56" s="92"/>
      <c r="AD56" s="92"/>
      <c r="AE56" s="92"/>
      <c r="AF56" s="92"/>
      <c r="AG56" s="92"/>
      <c r="AH56" s="92"/>
      <c r="AI56" s="92"/>
      <c r="AJ56" s="92"/>
      <c r="AK56" s="92"/>
      <c r="AL56" s="92"/>
      <c r="AM56" s="92"/>
      <c r="AN56" s="92"/>
      <c r="AO56" s="92"/>
      <c r="AP56" s="92"/>
      <c r="AQ56" s="92"/>
      <c r="AR56" s="92"/>
      <c r="AS56" s="92"/>
      <c r="AT56" s="92"/>
      <c r="AU56" s="92"/>
      <c r="AV56" s="92"/>
      <c r="AW56" s="92"/>
      <c r="AX56" s="92"/>
      <c r="AY56" s="92"/>
      <c r="AZ56" s="92"/>
      <c r="BA56" s="92"/>
      <c r="BB56" s="92"/>
      <c r="BC56" s="92"/>
      <c r="BD56" s="92"/>
      <c r="BE56" s="92"/>
      <c r="BF56" s="92"/>
      <c r="BG56" s="92"/>
      <c r="BH56" s="92"/>
      <c r="BI56" s="92"/>
      <c r="BJ56" s="92"/>
      <c r="BK56" s="93"/>
    </row>
    <row r="57" spans="1:65" x14ac:dyDescent="0.2">
      <c r="A57" s="15"/>
      <c r="B57" s="28" t="s">
        <v>110</v>
      </c>
      <c r="C57" s="65">
        <v>0</v>
      </c>
      <c r="D57" s="65">
        <v>0</v>
      </c>
      <c r="E57" s="65">
        <v>0</v>
      </c>
      <c r="F57" s="65">
        <v>0</v>
      </c>
      <c r="G57" s="65">
        <v>0</v>
      </c>
      <c r="H57" s="65">
        <v>0</v>
      </c>
      <c r="I57" s="65">
        <v>0</v>
      </c>
      <c r="J57" s="65">
        <v>0</v>
      </c>
      <c r="K57" s="65">
        <v>0</v>
      </c>
      <c r="L57" s="65">
        <v>0</v>
      </c>
      <c r="M57" s="65">
        <v>0</v>
      </c>
      <c r="N57" s="65">
        <v>0</v>
      </c>
      <c r="O57" s="65">
        <v>0</v>
      </c>
      <c r="P57" s="65">
        <v>0</v>
      </c>
      <c r="Q57" s="65">
        <v>0</v>
      </c>
      <c r="R57" s="65">
        <v>0</v>
      </c>
      <c r="S57" s="65">
        <v>0</v>
      </c>
      <c r="T57" s="65">
        <v>0</v>
      </c>
      <c r="U57" s="65">
        <v>0</v>
      </c>
      <c r="V57" s="65">
        <v>0</v>
      </c>
      <c r="W57" s="65">
        <v>0</v>
      </c>
      <c r="X57" s="65">
        <v>0</v>
      </c>
      <c r="Y57" s="65">
        <v>0</v>
      </c>
      <c r="Z57" s="65">
        <v>0</v>
      </c>
      <c r="AA57" s="65">
        <v>0</v>
      </c>
      <c r="AB57" s="65">
        <v>0</v>
      </c>
      <c r="AC57" s="65">
        <v>0</v>
      </c>
      <c r="AD57" s="65">
        <v>0</v>
      </c>
      <c r="AE57" s="65">
        <v>0</v>
      </c>
      <c r="AF57" s="65">
        <v>0</v>
      </c>
      <c r="AG57" s="65">
        <v>0</v>
      </c>
      <c r="AH57" s="65">
        <v>0</v>
      </c>
      <c r="AI57" s="65">
        <v>0</v>
      </c>
      <c r="AJ57" s="65">
        <v>0</v>
      </c>
      <c r="AK57" s="65">
        <v>0</v>
      </c>
      <c r="AL57" s="65">
        <v>0</v>
      </c>
      <c r="AM57" s="65">
        <v>0</v>
      </c>
      <c r="AN57" s="65">
        <v>0</v>
      </c>
      <c r="AO57" s="65">
        <v>0</v>
      </c>
      <c r="AP57" s="65">
        <v>0</v>
      </c>
      <c r="AQ57" s="65">
        <v>0</v>
      </c>
      <c r="AR57" s="65">
        <v>38.207700000000003</v>
      </c>
      <c r="AS57" s="65">
        <v>0</v>
      </c>
      <c r="AT57" s="65">
        <v>0</v>
      </c>
      <c r="AU57" s="65">
        <v>0</v>
      </c>
      <c r="AV57" s="65">
        <v>17.937699999999996</v>
      </c>
      <c r="AW57" s="65">
        <v>2.1202665611199984</v>
      </c>
      <c r="AX57" s="65">
        <v>0</v>
      </c>
      <c r="AY57" s="65">
        <v>0</v>
      </c>
      <c r="AZ57" s="65">
        <v>11.644500000000001</v>
      </c>
      <c r="BA57" s="65">
        <v>0</v>
      </c>
      <c r="BB57" s="65">
        <v>0</v>
      </c>
      <c r="BC57" s="65">
        <v>0</v>
      </c>
      <c r="BD57" s="65">
        <v>0</v>
      </c>
      <c r="BE57" s="65">
        <v>0</v>
      </c>
      <c r="BF57" s="65">
        <v>7.8253999999999984</v>
      </c>
      <c r="BG57" s="65">
        <v>0.23650000000000002</v>
      </c>
      <c r="BH57" s="65">
        <v>0</v>
      </c>
      <c r="BI57" s="65">
        <v>0</v>
      </c>
      <c r="BJ57" s="65">
        <v>2.5291999999999999</v>
      </c>
      <c r="BK57" s="33">
        <f>SUM(C57:BJ57)</f>
        <v>80.501266561120005</v>
      </c>
      <c r="BM57" s="43"/>
    </row>
    <row r="58" spans="1:65" x14ac:dyDescent="0.2">
      <c r="A58" s="15"/>
      <c r="B58" s="20" t="s">
        <v>85</v>
      </c>
      <c r="C58" s="71">
        <f>SUM(C57)</f>
        <v>0</v>
      </c>
      <c r="D58" s="71">
        <f t="shared" ref="D58:BJ58" si="16">SUM(D57)</f>
        <v>0</v>
      </c>
      <c r="E58" s="71">
        <f t="shared" si="16"/>
        <v>0</v>
      </c>
      <c r="F58" s="71">
        <f t="shared" si="16"/>
        <v>0</v>
      </c>
      <c r="G58" s="71">
        <f t="shared" si="16"/>
        <v>0</v>
      </c>
      <c r="H58" s="71">
        <f t="shared" si="16"/>
        <v>0</v>
      </c>
      <c r="I58" s="71">
        <f t="shared" si="16"/>
        <v>0</v>
      </c>
      <c r="J58" s="71">
        <f t="shared" si="16"/>
        <v>0</v>
      </c>
      <c r="K58" s="71">
        <f t="shared" si="16"/>
        <v>0</v>
      </c>
      <c r="L58" s="71">
        <f t="shared" si="16"/>
        <v>0</v>
      </c>
      <c r="M58" s="71">
        <f t="shared" si="16"/>
        <v>0</v>
      </c>
      <c r="N58" s="71">
        <f t="shared" si="16"/>
        <v>0</v>
      </c>
      <c r="O58" s="71">
        <f t="shared" si="16"/>
        <v>0</v>
      </c>
      <c r="P58" s="71">
        <f t="shared" si="16"/>
        <v>0</v>
      </c>
      <c r="Q58" s="71">
        <f t="shared" si="16"/>
        <v>0</v>
      </c>
      <c r="R58" s="71">
        <f t="shared" si="16"/>
        <v>0</v>
      </c>
      <c r="S58" s="71">
        <f t="shared" si="16"/>
        <v>0</v>
      </c>
      <c r="T58" s="71">
        <f t="shared" si="16"/>
        <v>0</v>
      </c>
      <c r="U58" s="71">
        <f t="shared" si="16"/>
        <v>0</v>
      </c>
      <c r="V58" s="71">
        <f t="shared" si="16"/>
        <v>0</v>
      </c>
      <c r="W58" s="71">
        <f t="shared" si="16"/>
        <v>0</v>
      </c>
      <c r="X58" s="71">
        <f t="shared" si="16"/>
        <v>0</v>
      </c>
      <c r="Y58" s="71">
        <f t="shared" si="16"/>
        <v>0</v>
      </c>
      <c r="Z58" s="71">
        <f t="shared" si="16"/>
        <v>0</v>
      </c>
      <c r="AA58" s="71">
        <f t="shared" si="16"/>
        <v>0</v>
      </c>
      <c r="AB58" s="71">
        <f t="shared" si="16"/>
        <v>0</v>
      </c>
      <c r="AC58" s="71">
        <f t="shared" si="16"/>
        <v>0</v>
      </c>
      <c r="AD58" s="71">
        <f t="shared" si="16"/>
        <v>0</v>
      </c>
      <c r="AE58" s="71">
        <f t="shared" si="16"/>
        <v>0</v>
      </c>
      <c r="AF58" s="71">
        <f t="shared" si="16"/>
        <v>0</v>
      </c>
      <c r="AG58" s="71">
        <f t="shared" si="16"/>
        <v>0</v>
      </c>
      <c r="AH58" s="71">
        <f t="shared" si="16"/>
        <v>0</v>
      </c>
      <c r="AI58" s="71">
        <f t="shared" si="16"/>
        <v>0</v>
      </c>
      <c r="AJ58" s="71">
        <f t="shared" si="16"/>
        <v>0</v>
      </c>
      <c r="AK58" s="71">
        <f t="shared" si="16"/>
        <v>0</v>
      </c>
      <c r="AL58" s="71">
        <f t="shared" si="16"/>
        <v>0</v>
      </c>
      <c r="AM58" s="71">
        <f t="shared" si="16"/>
        <v>0</v>
      </c>
      <c r="AN58" s="71">
        <f t="shared" si="16"/>
        <v>0</v>
      </c>
      <c r="AO58" s="71">
        <f t="shared" si="16"/>
        <v>0</v>
      </c>
      <c r="AP58" s="71">
        <f t="shared" si="16"/>
        <v>0</v>
      </c>
      <c r="AQ58" s="71">
        <f t="shared" si="16"/>
        <v>0</v>
      </c>
      <c r="AR58" s="71">
        <f t="shared" si="16"/>
        <v>38.207700000000003</v>
      </c>
      <c r="AS58" s="71">
        <f t="shared" si="16"/>
        <v>0</v>
      </c>
      <c r="AT58" s="71">
        <f t="shared" si="16"/>
        <v>0</v>
      </c>
      <c r="AU58" s="71">
        <f t="shared" si="16"/>
        <v>0</v>
      </c>
      <c r="AV58" s="77">
        <f t="shared" si="16"/>
        <v>17.937699999999996</v>
      </c>
      <c r="AW58" s="77">
        <f t="shared" si="16"/>
        <v>2.1202665611199984</v>
      </c>
      <c r="AX58" s="77">
        <f t="shared" si="16"/>
        <v>0</v>
      </c>
      <c r="AY58" s="77">
        <f t="shared" si="16"/>
        <v>0</v>
      </c>
      <c r="AZ58" s="77">
        <f t="shared" si="16"/>
        <v>11.644500000000001</v>
      </c>
      <c r="BA58" s="71">
        <f t="shared" si="16"/>
        <v>0</v>
      </c>
      <c r="BB58" s="71">
        <f t="shared" si="16"/>
        <v>0</v>
      </c>
      <c r="BC58" s="71">
        <f t="shared" si="16"/>
        <v>0</v>
      </c>
      <c r="BD58" s="71">
        <f t="shared" si="16"/>
        <v>0</v>
      </c>
      <c r="BE58" s="71">
        <f t="shared" si="16"/>
        <v>0</v>
      </c>
      <c r="BF58" s="77">
        <f t="shared" si="16"/>
        <v>7.8253999999999984</v>
      </c>
      <c r="BG58" s="77">
        <f t="shared" si="16"/>
        <v>0.23650000000000002</v>
      </c>
      <c r="BH58" s="77">
        <f t="shared" si="16"/>
        <v>0</v>
      </c>
      <c r="BI58" s="77">
        <f t="shared" si="16"/>
        <v>0</v>
      </c>
      <c r="BJ58" s="77">
        <f t="shared" si="16"/>
        <v>2.5291999999999999</v>
      </c>
      <c r="BK58" s="78">
        <f>SUM(BK57)</f>
        <v>80.501266561120005</v>
      </c>
    </row>
    <row r="59" spans="1:65" x14ac:dyDescent="0.2">
      <c r="A59" s="15" t="s">
        <v>77</v>
      </c>
      <c r="B59" s="19" t="s">
        <v>19</v>
      </c>
      <c r="C59" s="91"/>
      <c r="D59" s="92"/>
      <c r="E59" s="92"/>
      <c r="F59" s="92"/>
      <c r="G59" s="92"/>
      <c r="H59" s="92"/>
      <c r="I59" s="92"/>
      <c r="J59" s="92"/>
      <c r="K59" s="92"/>
      <c r="L59" s="92"/>
      <c r="M59" s="92"/>
      <c r="N59" s="92"/>
      <c r="O59" s="92"/>
      <c r="P59" s="92"/>
      <c r="Q59" s="92"/>
      <c r="R59" s="92"/>
      <c r="S59" s="92"/>
      <c r="T59" s="92"/>
      <c r="U59" s="92"/>
      <c r="V59" s="92"/>
      <c r="W59" s="92"/>
      <c r="X59" s="92"/>
      <c r="Y59" s="92"/>
      <c r="Z59" s="92"/>
      <c r="AA59" s="92"/>
      <c r="AB59" s="92"/>
      <c r="AC59" s="92"/>
      <c r="AD59" s="92"/>
      <c r="AE59" s="92"/>
      <c r="AF59" s="92"/>
      <c r="AG59" s="92"/>
      <c r="AH59" s="92"/>
      <c r="AI59" s="92"/>
      <c r="AJ59" s="92"/>
      <c r="AK59" s="92"/>
      <c r="AL59" s="92"/>
      <c r="AM59" s="92"/>
      <c r="AN59" s="92"/>
      <c r="AO59" s="92"/>
      <c r="AP59" s="92"/>
      <c r="AQ59" s="92"/>
      <c r="AR59" s="92"/>
      <c r="AS59" s="92"/>
      <c r="AT59" s="92"/>
      <c r="AU59" s="92"/>
      <c r="AV59" s="92"/>
      <c r="AW59" s="92"/>
      <c r="AX59" s="92"/>
      <c r="AY59" s="92"/>
      <c r="AZ59" s="92"/>
      <c r="BA59" s="92"/>
      <c r="BB59" s="92"/>
      <c r="BC59" s="92"/>
      <c r="BD59" s="92"/>
      <c r="BE59" s="92"/>
      <c r="BF59" s="92"/>
      <c r="BG59" s="92"/>
      <c r="BH59" s="92"/>
      <c r="BI59" s="92"/>
      <c r="BJ59" s="92"/>
      <c r="BK59" s="93"/>
    </row>
    <row r="60" spans="1:65" x14ac:dyDescent="0.2">
      <c r="A60" s="15"/>
      <c r="B60" s="20" t="s">
        <v>36</v>
      </c>
      <c r="C60" s="30">
        <v>0</v>
      </c>
      <c r="D60" s="30"/>
      <c r="E60" s="30">
        <v>0</v>
      </c>
      <c r="F60" s="30">
        <v>0</v>
      </c>
      <c r="G60" s="30">
        <v>0</v>
      </c>
      <c r="H60" s="30">
        <v>0</v>
      </c>
      <c r="I60" s="30">
        <v>0</v>
      </c>
      <c r="J60" s="30">
        <v>0</v>
      </c>
      <c r="K60" s="30">
        <v>0</v>
      </c>
      <c r="L60" s="30">
        <v>0</v>
      </c>
      <c r="M60" s="30">
        <v>0</v>
      </c>
      <c r="N60" s="30">
        <v>0</v>
      </c>
      <c r="O60" s="30">
        <v>0</v>
      </c>
      <c r="P60" s="30">
        <v>0</v>
      </c>
      <c r="Q60" s="30">
        <v>0</v>
      </c>
      <c r="R60" s="30">
        <v>0</v>
      </c>
      <c r="S60" s="30">
        <v>0</v>
      </c>
      <c r="T60" s="30">
        <v>0</v>
      </c>
      <c r="U60" s="30">
        <v>0</v>
      </c>
      <c r="V60" s="30">
        <v>0</v>
      </c>
      <c r="W60" s="30">
        <v>0</v>
      </c>
      <c r="X60" s="30">
        <v>0</v>
      </c>
      <c r="Y60" s="30">
        <v>0</v>
      </c>
      <c r="Z60" s="30">
        <v>0</v>
      </c>
      <c r="AA60" s="30">
        <v>0</v>
      </c>
      <c r="AB60" s="30">
        <v>0</v>
      </c>
      <c r="AC60" s="30">
        <v>0</v>
      </c>
      <c r="AD60" s="30">
        <v>0</v>
      </c>
      <c r="AE60" s="30">
        <v>0</v>
      </c>
      <c r="AF60" s="30">
        <v>0</v>
      </c>
      <c r="AG60" s="30">
        <v>0</v>
      </c>
      <c r="AH60" s="30">
        <v>0</v>
      </c>
      <c r="AI60" s="30">
        <v>0</v>
      </c>
      <c r="AJ60" s="30">
        <v>0</v>
      </c>
      <c r="AK60" s="30">
        <v>0</v>
      </c>
      <c r="AL60" s="30">
        <v>0</v>
      </c>
      <c r="AM60" s="30">
        <v>0</v>
      </c>
      <c r="AN60" s="30">
        <v>0</v>
      </c>
      <c r="AO60" s="30">
        <v>0</v>
      </c>
      <c r="AP60" s="30">
        <v>0</v>
      </c>
      <c r="AQ60" s="30">
        <v>0</v>
      </c>
      <c r="AR60" s="71">
        <v>0</v>
      </c>
      <c r="AS60" s="30">
        <v>0</v>
      </c>
      <c r="AT60" s="30">
        <v>0</v>
      </c>
      <c r="AU60" s="30">
        <v>0</v>
      </c>
      <c r="AV60" s="30">
        <v>0</v>
      </c>
      <c r="AW60" s="30">
        <v>0</v>
      </c>
      <c r="AX60" s="30">
        <v>0</v>
      </c>
      <c r="AY60" s="30">
        <v>0</v>
      </c>
      <c r="AZ60" s="30">
        <v>0</v>
      </c>
      <c r="BA60" s="30">
        <v>0</v>
      </c>
      <c r="BB60" s="30">
        <v>0</v>
      </c>
      <c r="BC60" s="30">
        <v>0</v>
      </c>
      <c r="BD60" s="30">
        <v>0</v>
      </c>
      <c r="BE60" s="30">
        <v>0</v>
      </c>
      <c r="BF60" s="30">
        <v>0</v>
      </c>
      <c r="BG60" s="30">
        <v>0</v>
      </c>
      <c r="BH60" s="30">
        <v>0</v>
      </c>
      <c r="BI60" s="30">
        <v>0</v>
      </c>
      <c r="BJ60" s="30">
        <v>0</v>
      </c>
      <c r="BK60" s="33">
        <f>SUM(C60:BJ60)</f>
        <v>0</v>
      </c>
    </row>
    <row r="61" spans="1:65" x14ac:dyDescent="0.2">
      <c r="A61" s="15"/>
      <c r="B61" s="20" t="s">
        <v>86</v>
      </c>
      <c r="C61" s="30">
        <f t="shared" ref="C61:BJ61" si="17">SUM(C60)</f>
        <v>0</v>
      </c>
      <c r="D61" s="30">
        <f t="shared" si="17"/>
        <v>0</v>
      </c>
      <c r="E61" s="30">
        <f t="shared" si="17"/>
        <v>0</v>
      </c>
      <c r="F61" s="30">
        <f t="shared" si="17"/>
        <v>0</v>
      </c>
      <c r="G61" s="30">
        <f t="shared" si="17"/>
        <v>0</v>
      </c>
      <c r="H61" s="30">
        <f t="shared" si="17"/>
        <v>0</v>
      </c>
      <c r="I61" s="30">
        <f t="shared" si="17"/>
        <v>0</v>
      </c>
      <c r="J61" s="30">
        <f t="shared" si="17"/>
        <v>0</v>
      </c>
      <c r="K61" s="30">
        <f t="shared" si="17"/>
        <v>0</v>
      </c>
      <c r="L61" s="30">
        <f t="shared" si="17"/>
        <v>0</v>
      </c>
      <c r="M61" s="30">
        <f t="shared" si="17"/>
        <v>0</v>
      </c>
      <c r="N61" s="30">
        <f t="shared" si="17"/>
        <v>0</v>
      </c>
      <c r="O61" s="30">
        <f t="shared" si="17"/>
        <v>0</v>
      </c>
      <c r="P61" s="30">
        <f t="shared" si="17"/>
        <v>0</v>
      </c>
      <c r="Q61" s="30">
        <f t="shared" si="17"/>
        <v>0</v>
      </c>
      <c r="R61" s="30">
        <f t="shared" si="17"/>
        <v>0</v>
      </c>
      <c r="S61" s="30">
        <f t="shared" si="17"/>
        <v>0</v>
      </c>
      <c r="T61" s="30">
        <f t="shared" si="17"/>
        <v>0</v>
      </c>
      <c r="U61" s="30">
        <f t="shared" si="17"/>
        <v>0</v>
      </c>
      <c r="V61" s="30">
        <f t="shared" si="17"/>
        <v>0</v>
      </c>
      <c r="W61" s="30">
        <f t="shared" si="17"/>
        <v>0</v>
      </c>
      <c r="X61" s="30">
        <f t="shared" si="17"/>
        <v>0</v>
      </c>
      <c r="Y61" s="30">
        <f t="shared" si="17"/>
        <v>0</v>
      </c>
      <c r="Z61" s="30">
        <f t="shared" si="17"/>
        <v>0</v>
      </c>
      <c r="AA61" s="30">
        <f t="shared" si="17"/>
        <v>0</v>
      </c>
      <c r="AB61" s="30">
        <f t="shared" si="17"/>
        <v>0</v>
      </c>
      <c r="AC61" s="30">
        <f t="shared" si="17"/>
        <v>0</v>
      </c>
      <c r="AD61" s="30">
        <f t="shared" si="17"/>
        <v>0</v>
      </c>
      <c r="AE61" s="30">
        <f t="shared" si="17"/>
        <v>0</v>
      </c>
      <c r="AF61" s="30">
        <f t="shared" si="17"/>
        <v>0</v>
      </c>
      <c r="AG61" s="30">
        <f t="shared" si="17"/>
        <v>0</v>
      </c>
      <c r="AH61" s="30">
        <f t="shared" si="17"/>
        <v>0</v>
      </c>
      <c r="AI61" s="30">
        <f t="shared" si="17"/>
        <v>0</v>
      </c>
      <c r="AJ61" s="30">
        <f t="shared" si="17"/>
        <v>0</v>
      </c>
      <c r="AK61" s="30">
        <f t="shared" si="17"/>
        <v>0</v>
      </c>
      <c r="AL61" s="30">
        <f t="shared" si="17"/>
        <v>0</v>
      </c>
      <c r="AM61" s="30">
        <f t="shared" si="17"/>
        <v>0</v>
      </c>
      <c r="AN61" s="30">
        <f t="shared" si="17"/>
        <v>0</v>
      </c>
      <c r="AO61" s="30">
        <f t="shared" si="17"/>
        <v>0</v>
      </c>
      <c r="AP61" s="30">
        <f t="shared" si="17"/>
        <v>0</v>
      </c>
      <c r="AQ61" s="30">
        <f t="shared" si="17"/>
        <v>0</v>
      </c>
      <c r="AR61" s="71">
        <f t="shared" si="17"/>
        <v>0</v>
      </c>
      <c r="AS61" s="30">
        <f t="shared" si="17"/>
        <v>0</v>
      </c>
      <c r="AT61" s="30">
        <f t="shared" si="17"/>
        <v>0</v>
      </c>
      <c r="AU61" s="30">
        <f t="shared" si="17"/>
        <v>0</v>
      </c>
      <c r="AV61" s="30">
        <f t="shared" si="17"/>
        <v>0</v>
      </c>
      <c r="AW61" s="30">
        <f t="shared" si="17"/>
        <v>0</v>
      </c>
      <c r="AX61" s="30">
        <f t="shared" si="17"/>
        <v>0</v>
      </c>
      <c r="AY61" s="30">
        <f t="shared" si="17"/>
        <v>0</v>
      </c>
      <c r="AZ61" s="30">
        <f t="shared" si="17"/>
        <v>0</v>
      </c>
      <c r="BA61" s="30">
        <f t="shared" si="17"/>
        <v>0</v>
      </c>
      <c r="BB61" s="30">
        <f t="shared" si="17"/>
        <v>0</v>
      </c>
      <c r="BC61" s="30">
        <f t="shared" si="17"/>
        <v>0</v>
      </c>
      <c r="BD61" s="30">
        <f t="shared" si="17"/>
        <v>0</v>
      </c>
      <c r="BE61" s="30">
        <f t="shared" si="17"/>
        <v>0</v>
      </c>
      <c r="BF61" s="30">
        <f t="shared" si="17"/>
        <v>0</v>
      </c>
      <c r="BG61" s="30">
        <f t="shared" si="17"/>
        <v>0</v>
      </c>
      <c r="BH61" s="30">
        <f t="shared" si="17"/>
        <v>0</v>
      </c>
      <c r="BI61" s="30">
        <f t="shared" si="17"/>
        <v>0</v>
      </c>
      <c r="BJ61" s="30">
        <f t="shared" si="17"/>
        <v>0</v>
      </c>
      <c r="BK61" s="33">
        <f>SUM(BK60)</f>
        <v>0</v>
      </c>
    </row>
    <row r="62" spans="1:65" x14ac:dyDescent="0.2">
      <c r="A62" s="15"/>
      <c r="B62" s="21" t="s">
        <v>84</v>
      </c>
      <c r="C62" s="32">
        <f>C61+C58</f>
        <v>0</v>
      </c>
      <c r="D62" s="32">
        <f t="shared" ref="D62:BJ62" si="18">D61+D58</f>
        <v>0</v>
      </c>
      <c r="E62" s="32">
        <f t="shared" si="18"/>
        <v>0</v>
      </c>
      <c r="F62" s="32">
        <f t="shared" si="18"/>
        <v>0</v>
      </c>
      <c r="G62" s="32">
        <f t="shared" si="18"/>
        <v>0</v>
      </c>
      <c r="H62" s="32">
        <f t="shared" si="18"/>
        <v>0</v>
      </c>
      <c r="I62" s="32">
        <f t="shared" si="18"/>
        <v>0</v>
      </c>
      <c r="J62" s="32">
        <f t="shared" si="18"/>
        <v>0</v>
      </c>
      <c r="K62" s="32">
        <f t="shared" si="18"/>
        <v>0</v>
      </c>
      <c r="L62" s="32">
        <f t="shared" si="18"/>
        <v>0</v>
      </c>
      <c r="M62" s="32">
        <f t="shared" si="18"/>
        <v>0</v>
      </c>
      <c r="N62" s="32">
        <f t="shared" si="18"/>
        <v>0</v>
      </c>
      <c r="O62" s="32">
        <f t="shared" si="18"/>
        <v>0</v>
      </c>
      <c r="P62" s="32">
        <f t="shared" si="18"/>
        <v>0</v>
      </c>
      <c r="Q62" s="32">
        <f t="shared" si="18"/>
        <v>0</v>
      </c>
      <c r="R62" s="32">
        <f t="shared" si="18"/>
        <v>0</v>
      </c>
      <c r="S62" s="32">
        <f t="shared" si="18"/>
        <v>0</v>
      </c>
      <c r="T62" s="32">
        <f t="shared" si="18"/>
        <v>0</v>
      </c>
      <c r="U62" s="32">
        <f t="shared" si="18"/>
        <v>0</v>
      </c>
      <c r="V62" s="32">
        <f t="shared" si="18"/>
        <v>0</v>
      </c>
      <c r="W62" s="32">
        <f t="shared" si="18"/>
        <v>0</v>
      </c>
      <c r="X62" s="32">
        <f t="shared" si="18"/>
        <v>0</v>
      </c>
      <c r="Y62" s="32">
        <f t="shared" si="18"/>
        <v>0</v>
      </c>
      <c r="Z62" s="32">
        <f t="shared" si="18"/>
        <v>0</v>
      </c>
      <c r="AA62" s="32">
        <f t="shared" si="18"/>
        <v>0</v>
      </c>
      <c r="AB62" s="32">
        <f t="shared" si="18"/>
        <v>0</v>
      </c>
      <c r="AC62" s="32">
        <f t="shared" si="18"/>
        <v>0</v>
      </c>
      <c r="AD62" s="32">
        <f t="shared" si="18"/>
        <v>0</v>
      </c>
      <c r="AE62" s="32">
        <f t="shared" si="18"/>
        <v>0</v>
      </c>
      <c r="AF62" s="32">
        <f t="shared" si="18"/>
        <v>0</v>
      </c>
      <c r="AG62" s="32">
        <f t="shared" si="18"/>
        <v>0</v>
      </c>
      <c r="AH62" s="32">
        <f t="shared" si="18"/>
        <v>0</v>
      </c>
      <c r="AI62" s="32">
        <f t="shared" si="18"/>
        <v>0</v>
      </c>
      <c r="AJ62" s="32">
        <f t="shared" si="18"/>
        <v>0</v>
      </c>
      <c r="AK62" s="32">
        <f t="shared" si="18"/>
        <v>0</v>
      </c>
      <c r="AL62" s="32">
        <f t="shared" si="18"/>
        <v>0</v>
      </c>
      <c r="AM62" s="32">
        <f t="shared" si="18"/>
        <v>0</v>
      </c>
      <c r="AN62" s="32">
        <f t="shared" si="18"/>
        <v>0</v>
      </c>
      <c r="AO62" s="32">
        <f t="shared" si="18"/>
        <v>0</v>
      </c>
      <c r="AP62" s="32">
        <f t="shared" si="18"/>
        <v>0</v>
      </c>
      <c r="AQ62" s="32">
        <f t="shared" si="18"/>
        <v>0</v>
      </c>
      <c r="AR62" s="68">
        <f t="shared" si="18"/>
        <v>38.207700000000003</v>
      </c>
      <c r="AS62" s="32">
        <f t="shared" si="18"/>
        <v>0</v>
      </c>
      <c r="AT62" s="32">
        <f t="shared" si="18"/>
        <v>0</v>
      </c>
      <c r="AU62" s="32">
        <f t="shared" si="18"/>
        <v>0</v>
      </c>
      <c r="AV62" s="61">
        <f t="shared" si="18"/>
        <v>17.937699999999996</v>
      </c>
      <c r="AW62" s="61">
        <f t="shared" si="18"/>
        <v>2.1202665611199984</v>
      </c>
      <c r="AX62" s="61">
        <f t="shared" si="18"/>
        <v>0</v>
      </c>
      <c r="AY62" s="61">
        <f t="shared" si="18"/>
        <v>0</v>
      </c>
      <c r="AZ62" s="61">
        <f t="shared" si="18"/>
        <v>11.644500000000001</v>
      </c>
      <c r="BA62" s="32">
        <f t="shared" si="18"/>
        <v>0</v>
      </c>
      <c r="BB62" s="32">
        <f t="shared" si="18"/>
        <v>0</v>
      </c>
      <c r="BC62" s="32">
        <f t="shared" si="18"/>
        <v>0</v>
      </c>
      <c r="BD62" s="32">
        <f t="shared" si="18"/>
        <v>0</v>
      </c>
      <c r="BE62" s="32">
        <f t="shared" si="18"/>
        <v>0</v>
      </c>
      <c r="BF62" s="61">
        <f t="shared" si="18"/>
        <v>7.8253999999999984</v>
      </c>
      <c r="BG62" s="61">
        <f t="shared" si="18"/>
        <v>0.23650000000000002</v>
      </c>
      <c r="BH62" s="61">
        <f t="shared" si="18"/>
        <v>0</v>
      </c>
      <c r="BI62" s="61">
        <f t="shared" si="18"/>
        <v>0</v>
      </c>
      <c r="BJ62" s="61">
        <f t="shared" si="18"/>
        <v>2.5291999999999999</v>
      </c>
      <c r="BK62" s="61">
        <f>BK61+BK58</f>
        <v>80.501266561120005</v>
      </c>
    </row>
    <row r="63" spans="1:65" ht="4.5" customHeight="1" x14ac:dyDescent="0.2">
      <c r="A63" s="15"/>
      <c r="B63" s="19"/>
      <c r="C63" s="91"/>
      <c r="D63" s="92"/>
      <c r="E63" s="92"/>
      <c r="F63" s="92"/>
      <c r="G63" s="92"/>
      <c r="H63" s="92"/>
      <c r="I63" s="92"/>
      <c r="J63" s="92"/>
      <c r="K63" s="92"/>
      <c r="L63" s="92"/>
      <c r="M63" s="92"/>
      <c r="N63" s="92"/>
      <c r="O63" s="92"/>
      <c r="P63" s="92"/>
      <c r="Q63" s="92"/>
      <c r="R63" s="92"/>
      <c r="S63" s="92"/>
      <c r="T63" s="92"/>
      <c r="U63" s="92"/>
      <c r="V63" s="92"/>
      <c r="W63" s="92"/>
      <c r="X63" s="92"/>
      <c r="Y63" s="92"/>
      <c r="Z63" s="92"/>
      <c r="AA63" s="92"/>
      <c r="AB63" s="92"/>
      <c r="AC63" s="92"/>
      <c r="AD63" s="92"/>
      <c r="AE63" s="92"/>
      <c r="AF63" s="92"/>
      <c r="AG63" s="92"/>
      <c r="AH63" s="92"/>
      <c r="AI63" s="92"/>
      <c r="AJ63" s="92"/>
      <c r="AK63" s="92"/>
      <c r="AL63" s="92"/>
      <c r="AM63" s="92"/>
      <c r="AN63" s="92"/>
      <c r="AO63" s="92"/>
      <c r="AP63" s="92"/>
      <c r="AQ63" s="92"/>
      <c r="AR63" s="92"/>
      <c r="AS63" s="92"/>
      <c r="AT63" s="92"/>
      <c r="AU63" s="92"/>
      <c r="AV63" s="92"/>
      <c r="AW63" s="92"/>
      <c r="AX63" s="92"/>
      <c r="AY63" s="92"/>
      <c r="AZ63" s="92"/>
      <c r="BA63" s="92"/>
      <c r="BB63" s="92"/>
      <c r="BC63" s="92"/>
      <c r="BD63" s="92"/>
      <c r="BE63" s="92"/>
      <c r="BF63" s="92"/>
      <c r="BG63" s="92"/>
      <c r="BH63" s="92"/>
      <c r="BI63" s="92"/>
      <c r="BJ63" s="92"/>
      <c r="BK63" s="93"/>
    </row>
    <row r="64" spans="1:65" x14ac:dyDescent="0.2">
      <c r="A64" s="15" t="s">
        <v>20</v>
      </c>
      <c r="B64" s="18" t="s">
        <v>21</v>
      </c>
      <c r="C64" s="91"/>
      <c r="D64" s="92"/>
      <c r="E64" s="92"/>
      <c r="F64" s="92"/>
      <c r="G64" s="92"/>
      <c r="H64" s="92"/>
      <c r="I64" s="92"/>
      <c r="J64" s="92"/>
      <c r="K64" s="92"/>
      <c r="L64" s="92"/>
      <c r="M64" s="92"/>
      <c r="N64" s="92"/>
      <c r="O64" s="92"/>
      <c r="P64" s="92"/>
      <c r="Q64" s="92"/>
      <c r="R64" s="92"/>
      <c r="S64" s="92"/>
      <c r="T64" s="92"/>
      <c r="U64" s="92"/>
      <c r="V64" s="92"/>
      <c r="W64" s="92"/>
      <c r="X64" s="92"/>
      <c r="Y64" s="92"/>
      <c r="Z64" s="92"/>
      <c r="AA64" s="92"/>
      <c r="AB64" s="92"/>
      <c r="AC64" s="92"/>
      <c r="AD64" s="92"/>
      <c r="AE64" s="92"/>
      <c r="AF64" s="92"/>
      <c r="AG64" s="92"/>
      <c r="AH64" s="92"/>
      <c r="AI64" s="92"/>
      <c r="AJ64" s="92"/>
      <c r="AK64" s="92"/>
      <c r="AL64" s="92"/>
      <c r="AM64" s="92"/>
      <c r="AN64" s="92"/>
      <c r="AO64" s="92"/>
      <c r="AP64" s="92"/>
      <c r="AQ64" s="92"/>
      <c r="AR64" s="92"/>
      <c r="AS64" s="92"/>
      <c r="AT64" s="92"/>
      <c r="AU64" s="92"/>
      <c r="AV64" s="92"/>
      <c r="AW64" s="92"/>
      <c r="AX64" s="92"/>
      <c r="AY64" s="92"/>
      <c r="AZ64" s="92"/>
      <c r="BA64" s="92"/>
      <c r="BB64" s="92"/>
      <c r="BC64" s="92"/>
      <c r="BD64" s="92"/>
      <c r="BE64" s="92"/>
      <c r="BF64" s="92"/>
      <c r="BG64" s="92"/>
      <c r="BH64" s="92"/>
      <c r="BI64" s="92"/>
      <c r="BJ64" s="92"/>
      <c r="BK64" s="93"/>
    </row>
    <row r="65" spans="1:65" x14ac:dyDescent="0.2">
      <c r="A65" s="15" t="s">
        <v>76</v>
      </c>
      <c r="B65" s="19" t="s">
        <v>22</v>
      </c>
      <c r="C65" s="91"/>
      <c r="D65" s="92"/>
      <c r="E65" s="92"/>
      <c r="F65" s="92"/>
      <c r="G65" s="92"/>
      <c r="H65" s="92"/>
      <c r="I65" s="92"/>
      <c r="J65" s="92"/>
      <c r="K65" s="92"/>
      <c r="L65" s="92"/>
      <c r="M65" s="92"/>
      <c r="N65" s="92"/>
      <c r="O65" s="92"/>
      <c r="P65" s="92"/>
      <c r="Q65" s="92"/>
      <c r="R65" s="92"/>
      <c r="S65" s="92"/>
      <c r="T65" s="92"/>
      <c r="U65" s="92"/>
      <c r="V65" s="92"/>
      <c r="W65" s="92"/>
      <c r="X65" s="92"/>
      <c r="Y65" s="92"/>
      <c r="Z65" s="92"/>
      <c r="AA65" s="92"/>
      <c r="AB65" s="92"/>
      <c r="AC65" s="92"/>
      <c r="AD65" s="92"/>
      <c r="AE65" s="92"/>
      <c r="AF65" s="92"/>
      <c r="AG65" s="92"/>
      <c r="AH65" s="92"/>
      <c r="AI65" s="92"/>
      <c r="AJ65" s="92"/>
      <c r="AK65" s="92"/>
      <c r="AL65" s="92"/>
      <c r="AM65" s="92"/>
      <c r="AN65" s="92"/>
      <c r="AO65" s="92"/>
      <c r="AP65" s="92"/>
      <c r="AQ65" s="92"/>
      <c r="AR65" s="92"/>
      <c r="AS65" s="92"/>
      <c r="AT65" s="92"/>
      <c r="AU65" s="92"/>
      <c r="AV65" s="92"/>
      <c r="AW65" s="92"/>
      <c r="AX65" s="92"/>
      <c r="AY65" s="92"/>
      <c r="AZ65" s="92"/>
      <c r="BA65" s="92"/>
      <c r="BB65" s="92"/>
      <c r="BC65" s="92"/>
      <c r="BD65" s="92"/>
      <c r="BE65" s="92"/>
      <c r="BF65" s="92"/>
      <c r="BG65" s="92"/>
      <c r="BH65" s="92"/>
      <c r="BI65" s="92"/>
      <c r="BJ65" s="92"/>
      <c r="BK65" s="93"/>
    </row>
    <row r="66" spans="1:65" x14ac:dyDescent="0.2">
      <c r="A66" s="15"/>
      <c r="B66" s="20" t="s">
        <v>36</v>
      </c>
      <c r="C66" s="30">
        <v>0</v>
      </c>
      <c r="D66" s="30">
        <v>0</v>
      </c>
      <c r="E66" s="30">
        <v>0</v>
      </c>
      <c r="F66" s="30">
        <v>0</v>
      </c>
      <c r="G66" s="30">
        <v>0</v>
      </c>
      <c r="H66" s="30">
        <v>0</v>
      </c>
      <c r="I66" s="30">
        <v>0</v>
      </c>
      <c r="J66" s="30">
        <v>0</v>
      </c>
      <c r="K66" s="30">
        <v>0</v>
      </c>
      <c r="L66" s="30">
        <v>0</v>
      </c>
      <c r="M66" s="30">
        <v>0</v>
      </c>
      <c r="N66" s="30">
        <v>0</v>
      </c>
      <c r="O66" s="30">
        <v>0</v>
      </c>
      <c r="P66" s="30">
        <v>0</v>
      </c>
      <c r="Q66" s="30">
        <v>0</v>
      </c>
      <c r="R66" s="30">
        <v>0</v>
      </c>
      <c r="S66" s="30">
        <v>0</v>
      </c>
      <c r="T66" s="30">
        <v>0</v>
      </c>
      <c r="U66" s="30">
        <v>0</v>
      </c>
      <c r="V66" s="30">
        <v>0</v>
      </c>
      <c r="W66" s="30">
        <v>0</v>
      </c>
      <c r="X66" s="30">
        <v>0</v>
      </c>
      <c r="Y66" s="30">
        <v>0</v>
      </c>
      <c r="Z66" s="30">
        <v>0</v>
      </c>
      <c r="AA66" s="30">
        <v>0</v>
      </c>
      <c r="AB66" s="30">
        <v>0</v>
      </c>
      <c r="AC66" s="30">
        <v>0</v>
      </c>
      <c r="AD66" s="30">
        <v>0</v>
      </c>
      <c r="AE66" s="30">
        <v>0</v>
      </c>
      <c r="AF66" s="30">
        <v>0</v>
      </c>
      <c r="AG66" s="30">
        <v>0</v>
      </c>
      <c r="AH66" s="30">
        <v>0</v>
      </c>
      <c r="AI66" s="30">
        <v>0</v>
      </c>
      <c r="AJ66" s="30">
        <v>0</v>
      </c>
      <c r="AK66" s="30">
        <v>0</v>
      </c>
      <c r="AL66" s="30">
        <v>0</v>
      </c>
      <c r="AM66" s="30">
        <v>0</v>
      </c>
      <c r="AN66" s="30">
        <v>0</v>
      </c>
      <c r="AO66" s="30">
        <v>0</v>
      </c>
      <c r="AP66" s="30">
        <v>0</v>
      </c>
      <c r="AQ66" s="30">
        <v>0</v>
      </c>
      <c r="AR66" s="71">
        <v>0</v>
      </c>
      <c r="AS66" s="30">
        <v>0</v>
      </c>
      <c r="AT66" s="30">
        <v>0</v>
      </c>
      <c r="AU66" s="30">
        <v>0</v>
      </c>
      <c r="AV66" s="30">
        <v>0</v>
      </c>
      <c r="AW66" s="30">
        <v>0</v>
      </c>
      <c r="AX66" s="30">
        <v>0</v>
      </c>
      <c r="AY66" s="30">
        <v>0</v>
      </c>
      <c r="AZ66" s="30">
        <v>0</v>
      </c>
      <c r="BA66" s="30">
        <v>0</v>
      </c>
      <c r="BB66" s="30">
        <v>0</v>
      </c>
      <c r="BC66" s="30">
        <v>0</v>
      </c>
      <c r="BD66" s="30">
        <v>0</v>
      </c>
      <c r="BE66" s="30">
        <v>0</v>
      </c>
      <c r="BF66" s="30">
        <v>0</v>
      </c>
      <c r="BG66" s="30">
        <v>0</v>
      </c>
      <c r="BH66" s="30">
        <v>0</v>
      </c>
      <c r="BI66" s="30">
        <v>0</v>
      </c>
      <c r="BJ66" s="30">
        <v>0</v>
      </c>
      <c r="BK66" s="33">
        <f>SUM(C66:BJ66)</f>
        <v>0</v>
      </c>
    </row>
    <row r="67" spans="1:65" x14ac:dyDescent="0.2">
      <c r="A67" s="15"/>
      <c r="B67" s="21" t="s">
        <v>83</v>
      </c>
      <c r="C67" s="30">
        <f t="shared" ref="C67:BJ67" si="19">SUM(C66)</f>
        <v>0</v>
      </c>
      <c r="D67" s="30">
        <f t="shared" si="19"/>
        <v>0</v>
      </c>
      <c r="E67" s="30">
        <f t="shared" si="19"/>
        <v>0</v>
      </c>
      <c r="F67" s="30">
        <f t="shared" si="19"/>
        <v>0</v>
      </c>
      <c r="G67" s="30">
        <f t="shared" si="19"/>
        <v>0</v>
      </c>
      <c r="H67" s="30">
        <f t="shared" si="19"/>
        <v>0</v>
      </c>
      <c r="I67" s="30">
        <f t="shared" si="19"/>
        <v>0</v>
      </c>
      <c r="J67" s="30">
        <f t="shared" si="19"/>
        <v>0</v>
      </c>
      <c r="K67" s="30">
        <f t="shared" si="19"/>
        <v>0</v>
      </c>
      <c r="L67" s="30">
        <f t="shared" si="19"/>
        <v>0</v>
      </c>
      <c r="M67" s="30">
        <f t="shared" si="19"/>
        <v>0</v>
      </c>
      <c r="N67" s="30">
        <f t="shared" si="19"/>
        <v>0</v>
      </c>
      <c r="O67" s="30">
        <f t="shared" si="19"/>
        <v>0</v>
      </c>
      <c r="P67" s="30">
        <f t="shared" si="19"/>
        <v>0</v>
      </c>
      <c r="Q67" s="30">
        <f t="shared" si="19"/>
        <v>0</v>
      </c>
      <c r="R67" s="30">
        <f t="shared" si="19"/>
        <v>0</v>
      </c>
      <c r="S67" s="30">
        <f t="shared" si="19"/>
        <v>0</v>
      </c>
      <c r="T67" s="30">
        <f t="shared" si="19"/>
        <v>0</v>
      </c>
      <c r="U67" s="30">
        <f t="shared" si="19"/>
        <v>0</v>
      </c>
      <c r="V67" s="30">
        <f t="shared" si="19"/>
        <v>0</v>
      </c>
      <c r="W67" s="30">
        <f t="shared" si="19"/>
        <v>0</v>
      </c>
      <c r="X67" s="30">
        <f t="shared" si="19"/>
        <v>0</v>
      </c>
      <c r="Y67" s="30">
        <f t="shared" si="19"/>
        <v>0</v>
      </c>
      <c r="Z67" s="30">
        <f t="shared" si="19"/>
        <v>0</v>
      </c>
      <c r="AA67" s="30">
        <f t="shared" si="19"/>
        <v>0</v>
      </c>
      <c r="AB67" s="30">
        <f t="shared" si="19"/>
        <v>0</v>
      </c>
      <c r="AC67" s="30">
        <f t="shared" si="19"/>
        <v>0</v>
      </c>
      <c r="AD67" s="30">
        <f t="shared" si="19"/>
        <v>0</v>
      </c>
      <c r="AE67" s="30">
        <f t="shared" si="19"/>
        <v>0</v>
      </c>
      <c r="AF67" s="30">
        <f t="shared" si="19"/>
        <v>0</v>
      </c>
      <c r="AG67" s="30">
        <f t="shared" si="19"/>
        <v>0</v>
      </c>
      <c r="AH67" s="30">
        <f t="shared" si="19"/>
        <v>0</v>
      </c>
      <c r="AI67" s="30">
        <f t="shared" si="19"/>
        <v>0</v>
      </c>
      <c r="AJ67" s="30">
        <f t="shared" si="19"/>
        <v>0</v>
      </c>
      <c r="AK67" s="30">
        <f t="shared" si="19"/>
        <v>0</v>
      </c>
      <c r="AL67" s="30">
        <f t="shared" si="19"/>
        <v>0</v>
      </c>
      <c r="AM67" s="30">
        <f t="shared" si="19"/>
        <v>0</v>
      </c>
      <c r="AN67" s="30">
        <f t="shared" si="19"/>
        <v>0</v>
      </c>
      <c r="AO67" s="30">
        <f t="shared" si="19"/>
        <v>0</v>
      </c>
      <c r="AP67" s="30">
        <f t="shared" si="19"/>
        <v>0</v>
      </c>
      <c r="AQ67" s="30">
        <f t="shared" si="19"/>
        <v>0</v>
      </c>
      <c r="AR67" s="71">
        <f t="shared" si="19"/>
        <v>0</v>
      </c>
      <c r="AS67" s="30">
        <f t="shared" si="19"/>
        <v>0</v>
      </c>
      <c r="AT67" s="30">
        <f t="shared" si="19"/>
        <v>0</v>
      </c>
      <c r="AU67" s="30">
        <f t="shared" si="19"/>
        <v>0</v>
      </c>
      <c r="AV67" s="30">
        <f t="shared" si="19"/>
        <v>0</v>
      </c>
      <c r="AW67" s="30">
        <f t="shared" si="19"/>
        <v>0</v>
      </c>
      <c r="AX67" s="30">
        <f t="shared" si="19"/>
        <v>0</v>
      </c>
      <c r="AY67" s="30">
        <f t="shared" si="19"/>
        <v>0</v>
      </c>
      <c r="AZ67" s="30">
        <f t="shared" si="19"/>
        <v>0</v>
      </c>
      <c r="BA67" s="30">
        <f t="shared" si="19"/>
        <v>0</v>
      </c>
      <c r="BB67" s="30">
        <f t="shared" si="19"/>
        <v>0</v>
      </c>
      <c r="BC67" s="30">
        <f t="shared" si="19"/>
        <v>0</v>
      </c>
      <c r="BD67" s="30">
        <f t="shared" si="19"/>
        <v>0</v>
      </c>
      <c r="BE67" s="30">
        <f t="shared" si="19"/>
        <v>0</v>
      </c>
      <c r="BF67" s="30">
        <f t="shared" si="19"/>
        <v>0</v>
      </c>
      <c r="BG67" s="30">
        <f t="shared" si="19"/>
        <v>0</v>
      </c>
      <c r="BH67" s="30">
        <f t="shared" si="19"/>
        <v>0</v>
      </c>
      <c r="BI67" s="30">
        <f t="shared" si="19"/>
        <v>0</v>
      </c>
      <c r="BJ67" s="30">
        <f t="shared" si="19"/>
        <v>0</v>
      </c>
      <c r="BK67" s="33">
        <f>SUM(BK66)</f>
        <v>0</v>
      </c>
    </row>
    <row r="68" spans="1:65" ht="4.5" customHeight="1" x14ac:dyDescent="0.2">
      <c r="A68" s="15"/>
      <c r="B68" s="23"/>
      <c r="C68" s="91"/>
      <c r="D68" s="92"/>
      <c r="E68" s="92"/>
      <c r="F68" s="92"/>
      <c r="G68" s="92"/>
      <c r="H68" s="92"/>
      <c r="I68" s="92"/>
      <c r="J68" s="92"/>
      <c r="K68" s="92"/>
      <c r="L68" s="92"/>
      <c r="M68" s="92"/>
      <c r="N68" s="92"/>
      <c r="O68" s="92"/>
      <c r="P68" s="92"/>
      <c r="Q68" s="92"/>
      <c r="R68" s="92"/>
      <c r="S68" s="92"/>
      <c r="T68" s="92"/>
      <c r="U68" s="92"/>
      <c r="V68" s="92"/>
      <c r="W68" s="92"/>
      <c r="X68" s="92"/>
      <c r="Y68" s="92"/>
      <c r="Z68" s="92"/>
      <c r="AA68" s="92"/>
      <c r="AB68" s="92"/>
      <c r="AC68" s="92"/>
      <c r="AD68" s="92"/>
      <c r="AE68" s="92"/>
      <c r="AF68" s="92"/>
      <c r="AG68" s="92"/>
      <c r="AH68" s="92"/>
      <c r="AI68" s="92"/>
      <c r="AJ68" s="92"/>
      <c r="AK68" s="92"/>
      <c r="AL68" s="92"/>
      <c r="AM68" s="92"/>
      <c r="AN68" s="92"/>
      <c r="AO68" s="92"/>
      <c r="AP68" s="92"/>
      <c r="AQ68" s="92"/>
      <c r="AR68" s="92"/>
      <c r="AS68" s="92"/>
      <c r="AT68" s="92"/>
      <c r="AU68" s="92"/>
      <c r="AV68" s="92"/>
      <c r="AW68" s="92"/>
      <c r="AX68" s="92"/>
      <c r="AY68" s="92"/>
      <c r="AZ68" s="92"/>
      <c r="BA68" s="92"/>
      <c r="BB68" s="92"/>
      <c r="BC68" s="92"/>
      <c r="BD68" s="92"/>
      <c r="BE68" s="92"/>
      <c r="BF68" s="92"/>
      <c r="BG68" s="92"/>
      <c r="BH68" s="92"/>
      <c r="BI68" s="92"/>
      <c r="BJ68" s="92"/>
      <c r="BK68" s="93"/>
    </row>
    <row r="69" spans="1:65" x14ac:dyDescent="0.2">
      <c r="A69" s="15"/>
      <c r="B69" s="24" t="s">
        <v>99</v>
      </c>
      <c r="C69" s="38">
        <f>C28+C47+C53+C62+C67</f>
        <v>0</v>
      </c>
      <c r="D69" s="38">
        <f t="shared" ref="D69:BJ69" si="20">D28+D47+D53+D62+D67</f>
        <v>157.74795261586917</v>
      </c>
      <c r="E69" s="38">
        <f t="shared" si="20"/>
        <v>0</v>
      </c>
      <c r="F69" s="38">
        <f t="shared" si="20"/>
        <v>0</v>
      </c>
      <c r="G69" s="38">
        <f t="shared" si="20"/>
        <v>0</v>
      </c>
      <c r="H69" s="63">
        <f t="shared" si="20"/>
        <v>61.748628839632623</v>
      </c>
      <c r="I69" s="63">
        <f t="shared" si="20"/>
        <v>324.98183420879803</v>
      </c>
      <c r="J69" s="63">
        <f t="shared" si="20"/>
        <v>76.114263466966108</v>
      </c>
      <c r="K69" s="63">
        <f t="shared" si="20"/>
        <v>0</v>
      </c>
      <c r="L69" s="63">
        <f t="shared" si="20"/>
        <v>124.52546260529789</v>
      </c>
      <c r="M69" s="38">
        <f t="shared" si="20"/>
        <v>0</v>
      </c>
      <c r="N69" s="38">
        <f t="shared" si="20"/>
        <v>0</v>
      </c>
      <c r="O69" s="38">
        <f t="shared" si="20"/>
        <v>0</v>
      </c>
      <c r="P69" s="38">
        <f t="shared" si="20"/>
        <v>0</v>
      </c>
      <c r="Q69" s="38">
        <f t="shared" si="20"/>
        <v>0</v>
      </c>
      <c r="R69" s="63">
        <f t="shared" si="20"/>
        <v>41.751880929140341</v>
      </c>
      <c r="S69" s="63">
        <f t="shared" si="20"/>
        <v>15.920617878124599</v>
      </c>
      <c r="T69" s="63">
        <f t="shared" si="20"/>
        <v>86.094165188901698</v>
      </c>
      <c r="U69" s="63">
        <f t="shared" si="20"/>
        <v>0</v>
      </c>
      <c r="V69" s="63">
        <f t="shared" si="20"/>
        <v>18.068873108601817</v>
      </c>
      <c r="W69" s="38">
        <f t="shared" si="20"/>
        <v>0</v>
      </c>
      <c r="X69" s="38">
        <f t="shared" si="20"/>
        <v>2.0431283545999995E-3</v>
      </c>
      <c r="Y69" s="38">
        <f t="shared" si="20"/>
        <v>0</v>
      </c>
      <c r="Z69" s="38">
        <f t="shared" si="20"/>
        <v>0</v>
      </c>
      <c r="AA69" s="38">
        <f t="shared" si="20"/>
        <v>0</v>
      </c>
      <c r="AB69" s="63">
        <f t="shared" si="20"/>
        <v>459.63247992734631</v>
      </c>
      <c r="AC69" s="63">
        <f t="shared" si="20"/>
        <v>122.71189699182972</v>
      </c>
      <c r="AD69" s="63">
        <f t="shared" si="20"/>
        <v>32.801027175031003</v>
      </c>
      <c r="AE69" s="63">
        <f t="shared" si="20"/>
        <v>0</v>
      </c>
      <c r="AF69" s="63">
        <f t="shared" si="20"/>
        <v>412.43804926574381</v>
      </c>
      <c r="AG69" s="38">
        <f t="shared" si="20"/>
        <v>0</v>
      </c>
      <c r="AH69" s="38">
        <f t="shared" si="20"/>
        <v>0</v>
      </c>
      <c r="AI69" s="38">
        <f t="shared" si="20"/>
        <v>0</v>
      </c>
      <c r="AJ69" s="38">
        <f t="shared" si="20"/>
        <v>0</v>
      </c>
      <c r="AK69" s="38">
        <f t="shared" si="20"/>
        <v>0</v>
      </c>
      <c r="AL69" s="63">
        <f t="shared" si="20"/>
        <v>494.50747461358281</v>
      </c>
      <c r="AM69" s="63">
        <f t="shared" si="20"/>
        <v>64.837239031618793</v>
      </c>
      <c r="AN69" s="63">
        <f t="shared" si="20"/>
        <v>121.0308640531252</v>
      </c>
      <c r="AO69" s="63">
        <f t="shared" si="20"/>
        <v>0</v>
      </c>
      <c r="AP69" s="63">
        <f t="shared" si="20"/>
        <v>206.42529451464893</v>
      </c>
      <c r="AQ69" s="38">
        <f t="shared" si="20"/>
        <v>0</v>
      </c>
      <c r="AR69" s="72">
        <f t="shared" si="20"/>
        <v>38.207700000000003</v>
      </c>
      <c r="AS69" s="38">
        <f t="shared" si="20"/>
        <v>0</v>
      </c>
      <c r="AT69" s="38">
        <f t="shared" si="20"/>
        <v>0</v>
      </c>
      <c r="AU69" s="38">
        <f t="shared" si="20"/>
        <v>0</v>
      </c>
      <c r="AV69" s="63">
        <f t="shared" si="20"/>
        <v>513.54658014998688</v>
      </c>
      <c r="AW69" s="63">
        <f t="shared" si="20"/>
        <v>167.13400935061412</v>
      </c>
      <c r="AX69" s="63">
        <f t="shared" si="20"/>
        <v>11.794814643548101</v>
      </c>
      <c r="AY69" s="63">
        <f t="shared" si="20"/>
        <v>0</v>
      </c>
      <c r="AZ69" s="63">
        <f t="shared" si="20"/>
        <v>263.41389436032961</v>
      </c>
      <c r="BA69" s="38">
        <f t="shared" si="20"/>
        <v>0</v>
      </c>
      <c r="BB69" s="38">
        <f t="shared" si="20"/>
        <v>0</v>
      </c>
      <c r="BC69" s="38">
        <f t="shared" si="20"/>
        <v>0</v>
      </c>
      <c r="BD69" s="38">
        <f t="shared" si="20"/>
        <v>0</v>
      </c>
      <c r="BE69" s="38">
        <f t="shared" si="20"/>
        <v>0</v>
      </c>
      <c r="BF69" s="38">
        <f t="shared" si="20"/>
        <v>136.39431107911173</v>
      </c>
      <c r="BG69" s="38">
        <f t="shared" si="20"/>
        <v>10.6724626554408</v>
      </c>
      <c r="BH69" s="38">
        <f t="shared" si="20"/>
        <v>23.657238810128504</v>
      </c>
      <c r="BI69" s="38">
        <f t="shared" si="20"/>
        <v>0</v>
      </c>
      <c r="BJ69" s="38">
        <f t="shared" si="20"/>
        <v>36.084029871517302</v>
      </c>
      <c r="BK69" s="38">
        <f>BK28+BK47+BK53+BK62+BK67</f>
        <v>4022.2450884632904</v>
      </c>
      <c r="BM69" s="75"/>
    </row>
    <row r="70" spans="1:65" ht="4.5" customHeight="1" x14ac:dyDescent="0.2">
      <c r="A70" s="15"/>
      <c r="B70" s="24"/>
      <c r="C70" s="105"/>
      <c r="D70" s="92"/>
      <c r="E70" s="92"/>
      <c r="F70" s="92"/>
      <c r="G70" s="92"/>
      <c r="H70" s="92"/>
      <c r="I70" s="92"/>
      <c r="J70" s="92"/>
      <c r="K70" s="92"/>
      <c r="L70" s="92"/>
      <c r="M70" s="92"/>
      <c r="N70" s="92"/>
      <c r="O70" s="92"/>
      <c r="P70" s="92"/>
      <c r="Q70" s="92"/>
      <c r="R70" s="92"/>
      <c r="S70" s="92"/>
      <c r="T70" s="92"/>
      <c r="U70" s="92"/>
      <c r="V70" s="92"/>
      <c r="W70" s="92"/>
      <c r="X70" s="92"/>
      <c r="Y70" s="92"/>
      <c r="Z70" s="92"/>
      <c r="AA70" s="92"/>
      <c r="AB70" s="92"/>
      <c r="AC70" s="92"/>
      <c r="AD70" s="92"/>
      <c r="AE70" s="92"/>
      <c r="AF70" s="92"/>
      <c r="AG70" s="92"/>
      <c r="AH70" s="92"/>
      <c r="AI70" s="92"/>
      <c r="AJ70" s="92"/>
      <c r="AK70" s="92"/>
      <c r="AL70" s="92"/>
      <c r="AM70" s="92"/>
      <c r="AN70" s="92"/>
      <c r="AO70" s="92"/>
      <c r="AP70" s="92"/>
      <c r="AQ70" s="92"/>
      <c r="AR70" s="92"/>
      <c r="AS70" s="92"/>
      <c r="AT70" s="92"/>
      <c r="AU70" s="92"/>
      <c r="AV70" s="92"/>
      <c r="AW70" s="92"/>
      <c r="AX70" s="92"/>
      <c r="AY70" s="92"/>
      <c r="AZ70" s="92"/>
      <c r="BA70" s="92"/>
      <c r="BB70" s="92"/>
      <c r="BC70" s="92"/>
      <c r="BD70" s="92"/>
      <c r="BE70" s="92"/>
      <c r="BF70" s="92"/>
      <c r="BG70" s="92"/>
      <c r="BH70" s="92"/>
      <c r="BI70" s="92"/>
      <c r="BJ70" s="92"/>
      <c r="BK70" s="106"/>
    </row>
    <row r="71" spans="1:65" ht="14.25" customHeight="1" x14ac:dyDescent="0.3">
      <c r="A71" s="15" t="s">
        <v>5</v>
      </c>
      <c r="B71" s="25" t="s">
        <v>24</v>
      </c>
      <c r="C71" s="105"/>
      <c r="D71" s="92"/>
      <c r="E71" s="92"/>
      <c r="F71" s="92"/>
      <c r="G71" s="92"/>
      <c r="H71" s="92"/>
      <c r="I71" s="92"/>
      <c r="J71" s="92"/>
      <c r="K71" s="92"/>
      <c r="L71" s="92"/>
      <c r="M71" s="92"/>
      <c r="N71" s="92"/>
      <c r="O71" s="92"/>
      <c r="P71" s="92"/>
      <c r="Q71" s="92"/>
      <c r="R71" s="92"/>
      <c r="S71" s="92"/>
      <c r="T71" s="92"/>
      <c r="U71" s="92"/>
      <c r="V71" s="92"/>
      <c r="W71" s="92"/>
      <c r="X71" s="92"/>
      <c r="Y71" s="92"/>
      <c r="Z71" s="92"/>
      <c r="AA71" s="92"/>
      <c r="AB71" s="92"/>
      <c r="AC71" s="92"/>
      <c r="AD71" s="92"/>
      <c r="AE71" s="92"/>
      <c r="AF71" s="92"/>
      <c r="AG71" s="92"/>
      <c r="AH71" s="92"/>
      <c r="AI71" s="92"/>
      <c r="AJ71" s="92"/>
      <c r="AK71" s="92"/>
      <c r="AL71" s="92"/>
      <c r="AM71" s="92"/>
      <c r="AN71" s="92"/>
      <c r="AO71" s="92"/>
      <c r="AP71" s="92"/>
      <c r="AQ71" s="92"/>
      <c r="AR71" s="92"/>
      <c r="AS71" s="92"/>
      <c r="AT71" s="92"/>
      <c r="AU71" s="92"/>
      <c r="AV71" s="92"/>
      <c r="AW71" s="92"/>
      <c r="AX71" s="92"/>
      <c r="AY71" s="92"/>
      <c r="AZ71" s="92"/>
      <c r="BA71" s="92"/>
      <c r="BB71" s="92"/>
      <c r="BC71" s="92"/>
      <c r="BD71" s="92"/>
      <c r="BE71" s="92"/>
      <c r="BF71" s="92"/>
      <c r="BG71" s="92"/>
      <c r="BH71" s="92"/>
      <c r="BI71" s="92"/>
      <c r="BJ71" s="92"/>
      <c r="BK71" s="106"/>
    </row>
    <row r="72" spans="1:65" x14ac:dyDescent="0.2">
      <c r="A72" s="15"/>
      <c r="B72" s="28" t="s">
        <v>111</v>
      </c>
      <c r="C72" s="34">
        <v>0</v>
      </c>
      <c r="D72" s="34">
        <v>0.75676400674190003</v>
      </c>
      <c r="E72" s="34">
        <v>0</v>
      </c>
      <c r="F72" s="34">
        <v>0</v>
      </c>
      <c r="G72" s="34">
        <v>0</v>
      </c>
      <c r="H72" s="34">
        <v>2.1385437704669008</v>
      </c>
      <c r="I72" s="34">
        <v>0.10383826177409999</v>
      </c>
      <c r="J72" s="34">
        <v>0</v>
      </c>
      <c r="K72" s="34">
        <v>0</v>
      </c>
      <c r="L72" s="34">
        <v>0.46320321745100002</v>
      </c>
      <c r="M72" s="34">
        <v>0</v>
      </c>
      <c r="N72" s="34">
        <v>0</v>
      </c>
      <c r="O72" s="34">
        <v>0</v>
      </c>
      <c r="P72" s="34">
        <v>0</v>
      </c>
      <c r="Q72" s="34">
        <v>0</v>
      </c>
      <c r="R72" s="34">
        <v>1.692971557475156</v>
      </c>
      <c r="S72" s="34">
        <v>0</v>
      </c>
      <c r="T72" s="34">
        <v>0</v>
      </c>
      <c r="U72" s="34">
        <v>0</v>
      </c>
      <c r="V72" s="34">
        <v>0.16800106141910004</v>
      </c>
      <c r="W72" s="34">
        <v>0</v>
      </c>
      <c r="X72" s="34">
        <v>0</v>
      </c>
      <c r="Y72" s="34">
        <v>0</v>
      </c>
      <c r="Z72" s="34">
        <v>0</v>
      </c>
      <c r="AA72" s="34">
        <v>0</v>
      </c>
      <c r="AB72" s="34">
        <v>12.198527057345505</v>
      </c>
      <c r="AC72" s="34">
        <v>0.20394231651529998</v>
      </c>
      <c r="AD72" s="34">
        <v>0</v>
      </c>
      <c r="AE72" s="34">
        <v>0</v>
      </c>
      <c r="AF72" s="34">
        <v>2.6925377846101997</v>
      </c>
      <c r="AG72" s="34">
        <v>0</v>
      </c>
      <c r="AH72" s="34">
        <v>0</v>
      </c>
      <c r="AI72" s="34">
        <v>0</v>
      </c>
      <c r="AJ72" s="34">
        <v>0</v>
      </c>
      <c r="AK72" s="34">
        <v>0</v>
      </c>
      <c r="AL72" s="34">
        <v>8.8824174666318658</v>
      </c>
      <c r="AM72" s="34">
        <v>0.18122593599979997</v>
      </c>
      <c r="AN72" s="34">
        <v>0</v>
      </c>
      <c r="AO72" s="34">
        <v>0</v>
      </c>
      <c r="AP72" s="34">
        <v>0.87589395735379993</v>
      </c>
      <c r="AQ72" s="34">
        <v>0</v>
      </c>
      <c r="AR72" s="65">
        <v>0</v>
      </c>
      <c r="AS72" s="34">
        <v>0</v>
      </c>
      <c r="AT72" s="34">
        <v>0</v>
      </c>
      <c r="AU72" s="34">
        <v>0</v>
      </c>
      <c r="AV72" s="34">
        <v>4.7239477879995073</v>
      </c>
      <c r="AW72" s="34">
        <v>8.31605216126E-2</v>
      </c>
      <c r="AX72" s="34">
        <v>0</v>
      </c>
      <c r="AY72" s="34">
        <v>0</v>
      </c>
      <c r="AZ72" s="34">
        <v>1.4624604413861</v>
      </c>
      <c r="BA72" s="34">
        <v>0</v>
      </c>
      <c r="BB72" s="34">
        <v>0</v>
      </c>
      <c r="BC72" s="34">
        <v>0</v>
      </c>
      <c r="BD72" s="34">
        <v>0</v>
      </c>
      <c r="BE72" s="34">
        <v>0</v>
      </c>
      <c r="BF72" s="34">
        <v>1.9052922526696989</v>
      </c>
      <c r="BG72" s="34">
        <v>3.5165936096600001E-2</v>
      </c>
      <c r="BH72" s="34">
        <v>0</v>
      </c>
      <c r="BI72" s="34">
        <v>0</v>
      </c>
      <c r="BJ72" s="34">
        <v>3.2880510806399997E-2</v>
      </c>
      <c r="BK72" s="33">
        <f>SUM(C72:BJ72)</f>
        <v>38.600773844355523</v>
      </c>
    </row>
    <row r="73" spans="1:65" ht="13.5" thickBot="1" x14ac:dyDescent="0.25">
      <c r="A73" s="26"/>
      <c r="B73" s="21" t="s">
        <v>83</v>
      </c>
      <c r="C73" s="30">
        <f t="shared" ref="C73:BJ73" si="21">SUM(C72)</f>
        <v>0</v>
      </c>
      <c r="D73" s="30">
        <f t="shared" si="21"/>
        <v>0.75676400674190003</v>
      </c>
      <c r="E73" s="30">
        <f t="shared" si="21"/>
        <v>0</v>
      </c>
      <c r="F73" s="30">
        <f t="shared" si="21"/>
        <v>0</v>
      </c>
      <c r="G73" s="30">
        <f t="shared" si="21"/>
        <v>0</v>
      </c>
      <c r="H73" s="62">
        <f t="shared" si="21"/>
        <v>2.1385437704669008</v>
      </c>
      <c r="I73" s="62">
        <f t="shared" si="21"/>
        <v>0.10383826177409999</v>
      </c>
      <c r="J73" s="62">
        <f t="shared" si="21"/>
        <v>0</v>
      </c>
      <c r="K73" s="62">
        <f t="shared" si="21"/>
        <v>0</v>
      </c>
      <c r="L73" s="62">
        <f t="shared" si="21"/>
        <v>0.46320321745100002</v>
      </c>
      <c r="M73" s="30">
        <f t="shared" si="21"/>
        <v>0</v>
      </c>
      <c r="N73" s="30">
        <f t="shared" si="21"/>
        <v>0</v>
      </c>
      <c r="O73" s="30">
        <f t="shared" si="21"/>
        <v>0</v>
      </c>
      <c r="P73" s="30">
        <f t="shared" si="21"/>
        <v>0</v>
      </c>
      <c r="Q73" s="30">
        <f t="shared" si="21"/>
        <v>0</v>
      </c>
      <c r="R73" s="62">
        <f t="shared" si="21"/>
        <v>1.692971557475156</v>
      </c>
      <c r="S73" s="62">
        <f t="shared" si="21"/>
        <v>0</v>
      </c>
      <c r="T73" s="62">
        <f t="shared" si="21"/>
        <v>0</v>
      </c>
      <c r="U73" s="62">
        <f t="shared" si="21"/>
        <v>0</v>
      </c>
      <c r="V73" s="62">
        <f t="shared" si="21"/>
        <v>0.16800106141910004</v>
      </c>
      <c r="W73" s="30">
        <f t="shared" si="21"/>
        <v>0</v>
      </c>
      <c r="X73" s="30">
        <f t="shared" si="21"/>
        <v>0</v>
      </c>
      <c r="Y73" s="30">
        <f t="shared" si="21"/>
        <v>0</v>
      </c>
      <c r="Z73" s="30">
        <f t="shared" si="21"/>
        <v>0</v>
      </c>
      <c r="AA73" s="30">
        <f t="shared" si="21"/>
        <v>0</v>
      </c>
      <c r="AB73" s="62">
        <f t="shared" si="21"/>
        <v>12.198527057345505</v>
      </c>
      <c r="AC73" s="62">
        <f t="shared" si="21"/>
        <v>0.20394231651529998</v>
      </c>
      <c r="AD73" s="62">
        <f t="shared" si="21"/>
        <v>0</v>
      </c>
      <c r="AE73" s="62">
        <f t="shared" si="21"/>
        <v>0</v>
      </c>
      <c r="AF73" s="62">
        <f t="shared" si="21"/>
        <v>2.6925377846101997</v>
      </c>
      <c r="AG73" s="30">
        <f t="shared" si="21"/>
        <v>0</v>
      </c>
      <c r="AH73" s="30">
        <f t="shared" si="21"/>
        <v>0</v>
      </c>
      <c r="AI73" s="30">
        <f t="shared" si="21"/>
        <v>0</v>
      </c>
      <c r="AJ73" s="30">
        <f t="shared" si="21"/>
        <v>0</v>
      </c>
      <c r="AK73" s="30">
        <f t="shared" si="21"/>
        <v>0</v>
      </c>
      <c r="AL73" s="62">
        <f t="shared" si="21"/>
        <v>8.8824174666318658</v>
      </c>
      <c r="AM73" s="62">
        <f t="shared" si="21"/>
        <v>0.18122593599979997</v>
      </c>
      <c r="AN73" s="62">
        <f t="shared" si="21"/>
        <v>0</v>
      </c>
      <c r="AO73" s="62">
        <f t="shared" si="21"/>
        <v>0</v>
      </c>
      <c r="AP73" s="62">
        <f t="shared" si="21"/>
        <v>0.87589395735379993</v>
      </c>
      <c r="AQ73" s="30">
        <f t="shared" si="21"/>
        <v>0</v>
      </c>
      <c r="AR73" s="71">
        <f t="shared" si="21"/>
        <v>0</v>
      </c>
      <c r="AS73" s="30">
        <f t="shared" si="21"/>
        <v>0</v>
      </c>
      <c r="AT73" s="30">
        <f t="shared" si="21"/>
        <v>0</v>
      </c>
      <c r="AU73" s="30">
        <f t="shared" si="21"/>
        <v>0</v>
      </c>
      <c r="AV73" s="62">
        <f t="shared" si="21"/>
        <v>4.7239477879995073</v>
      </c>
      <c r="AW73" s="62">
        <f t="shared" si="21"/>
        <v>8.31605216126E-2</v>
      </c>
      <c r="AX73" s="62">
        <f t="shared" si="21"/>
        <v>0</v>
      </c>
      <c r="AY73" s="62">
        <f t="shared" si="21"/>
        <v>0</v>
      </c>
      <c r="AZ73" s="62">
        <f t="shared" si="21"/>
        <v>1.4624604413861</v>
      </c>
      <c r="BA73" s="30">
        <f t="shared" si="21"/>
        <v>0</v>
      </c>
      <c r="BB73" s="30">
        <f t="shared" si="21"/>
        <v>0</v>
      </c>
      <c r="BC73" s="30">
        <f t="shared" si="21"/>
        <v>0</v>
      </c>
      <c r="BD73" s="30">
        <f t="shared" si="21"/>
        <v>0</v>
      </c>
      <c r="BE73" s="30">
        <f t="shared" si="21"/>
        <v>0</v>
      </c>
      <c r="BF73" s="62">
        <f t="shared" si="21"/>
        <v>1.9052922526696989</v>
      </c>
      <c r="BG73" s="62">
        <f t="shared" si="21"/>
        <v>3.5165936096600001E-2</v>
      </c>
      <c r="BH73" s="62">
        <f t="shared" si="21"/>
        <v>0</v>
      </c>
      <c r="BI73" s="62">
        <f t="shared" si="21"/>
        <v>0</v>
      </c>
      <c r="BJ73" s="62">
        <f t="shared" si="21"/>
        <v>3.2880510806399997E-2</v>
      </c>
      <c r="BK73" s="64">
        <f>SUM(BK72)</f>
        <v>38.600773844355523</v>
      </c>
    </row>
    <row r="74" spans="1:65" x14ac:dyDescent="0.2">
      <c r="A74" s="4"/>
      <c r="B74" s="17"/>
      <c r="D74" s="36"/>
      <c r="E74" s="36"/>
      <c r="F74" s="36"/>
      <c r="G74" s="36"/>
      <c r="H74" s="36"/>
      <c r="I74" s="36"/>
      <c r="J74" s="36"/>
      <c r="K74" s="36"/>
      <c r="L74" s="36"/>
      <c r="M74" s="36"/>
      <c r="N74" s="36"/>
      <c r="O74" s="36"/>
      <c r="P74" s="36"/>
      <c r="Q74" s="36"/>
      <c r="R74" s="36"/>
      <c r="S74" s="36"/>
      <c r="T74" s="36"/>
      <c r="U74" s="36"/>
      <c r="V74" s="36"/>
      <c r="W74" s="36"/>
      <c r="X74" s="75"/>
      <c r="Y74" s="36"/>
      <c r="Z74" s="36"/>
      <c r="AA74" s="36"/>
      <c r="AB74" s="36"/>
      <c r="AC74" s="36"/>
      <c r="AD74" s="36"/>
      <c r="AE74" s="36"/>
      <c r="AF74" s="36"/>
      <c r="AG74" s="36"/>
      <c r="AH74" s="36"/>
      <c r="AI74" s="36"/>
      <c r="AJ74" s="36"/>
      <c r="AK74" s="36"/>
      <c r="AL74" s="36"/>
      <c r="AM74" s="36"/>
      <c r="AN74" s="36"/>
      <c r="AO74" s="36"/>
      <c r="AP74" s="36"/>
      <c r="AQ74" s="36"/>
      <c r="AR74" s="36"/>
      <c r="AS74" s="36"/>
      <c r="AT74" s="36"/>
      <c r="AU74" s="36"/>
      <c r="AV74" s="36"/>
      <c r="AW74" s="36"/>
      <c r="AX74" s="36"/>
      <c r="AY74" s="36"/>
      <c r="AZ74" s="36"/>
      <c r="BA74" s="36"/>
      <c r="BB74" s="36"/>
      <c r="BC74" s="36"/>
      <c r="BD74" s="36"/>
      <c r="BE74" s="36"/>
      <c r="BF74" s="36"/>
      <c r="BG74" s="36"/>
      <c r="BH74" s="36"/>
      <c r="BI74" s="36"/>
      <c r="BJ74" s="36"/>
      <c r="BK74" s="36"/>
    </row>
    <row r="75" spans="1:65" x14ac:dyDescent="0.2">
      <c r="A75" s="4"/>
      <c r="B75" s="17"/>
      <c r="D75" s="36"/>
      <c r="E75" s="36"/>
      <c r="F75" s="36"/>
      <c r="G75" s="36"/>
      <c r="H75" s="36"/>
      <c r="I75" s="36"/>
      <c r="J75" s="36"/>
      <c r="K75" s="36"/>
      <c r="L75" s="36"/>
      <c r="M75" s="36"/>
      <c r="N75" s="36"/>
      <c r="O75" s="36"/>
      <c r="P75" s="36"/>
      <c r="Q75" s="36"/>
      <c r="R75" s="36"/>
      <c r="S75" s="36"/>
      <c r="T75" s="36"/>
      <c r="U75" s="36"/>
      <c r="V75" s="36"/>
      <c r="W75" s="36"/>
      <c r="X75" s="75"/>
      <c r="Y75" s="36"/>
      <c r="Z75" s="36"/>
      <c r="AA75" s="36"/>
      <c r="AB75" s="36"/>
      <c r="AC75" s="36"/>
      <c r="AD75" s="36"/>
      <c r="AE75" s="36"/>
      <c r="AF75" s="36"/>
      <c r="AG75" s="36"/>
      <c r="AH75" s="36"/>
      <c r="AI75" s="36"/>
      <c r="AJ75" s="36"/>
      <c r="AK75" s="36"/>
      <c r="AL75" s="36"/>
      <c r="AM75" s="36"/>
      <c r="AN75" s="36"/>
      <c r="AO75" s="36"/>
      <c r="AP75" s="36"/>
      <c r="AQ75" s="36"/>
      <c r="AR75" s="36"/>
      <c r="AS75" s="36"/>
      <c r="AT75" s="36"/>
      <c r="AU75" s="36"/>
      <c r="AV75" s="36"/>
      <c r="AW75" s="36"/>
      <c r="AX75" s="36"/>
      <c r="AY75" s="36"/>
      <c r="AZ75" s="36"/>
      <c r="BA75" s="36"/>
      <c r="BB75" s="36"/>
      <c r="BC75" s="36"/>
      <c r="BD75" s="36"/>
      <c r="BE75" s="36"/>
      <c r="BF75" s="36"/>
      <c r="BG75" s="36"/>
      <c r="BH75" s="36"/>
      <c r="BI75" s="36"/>
      <c r="BJ75" s="36"/>
      <c r="BK75" s="36"/>
    </row>
    <row r="76" spans="1:65" x14ac:dyDescent="0.2">
      <c r="A76" s="4"/>
      <c r="B76" s="17"/>
      <c r="D76" s="36"/>
      <c r="E76" s="36"/>
      <c r="F76" s="36"/>
      <c r="G76" s="36"/>
      <c r="H76" s="36"/>
      <c r="I76" s="36"/>
      <c r="J76" s="36"/>
      <c r="K76" s="36"/>
      <c r="L76" s="36"/>
      <c r="M76" s="36"/>
      <c r="N76" s="36"/>
      <c r="O76" s="36"/>
      <c r="P76" s="36"/>
      <c r="Q76" s="36"/>
      <c r="R76" s="36"/>
      <c r="S76" s="36"/>
      <c r="T76" s="36"/>
      <c r="U76" s="36"/>
      <c r="V76" s="36"/>
      <c r="W76" s="36"/>
      <c r="X76" s="36"/>
      <c r="Y76" s="36"/>
      <c r="Z76" s="36"/>
      <c r="AA76" s="36"/>
      <c r="AB76" s="36"/>
      <c r="AC76" s="36"/>
      <c r="AD76" s="36"/>
      <c r="AE76" s="36"/>
      <c r="AF76" s="36"/>
      <c r="AG76" s="36"/>
      <c r="AH76" s="36"/>
      <c r="AI76" s="36"/>
      <c r="AJ76" s="36"/>
      <c r="AK76" s="36"/>
      <c r="AL76" s="36"/>
      <c r="AM76" s="36"/>
      <c r="AN76" s="36"/>
      <c r="AO76" s="36"/>
      <c r="AP76" s="36"/>
      <c r="AQ76" s="36"/>
      <c r="AR76" s="36"/>
      <c r="AS76" s="36"/>
      <c r="AT76" s="36"/>
      <c r="AU76" s="36"/>
      <c r="AV76" s="36"/>
      <c r="AW76" s="36"/>
      <c r="AX76" s="36"/>
      <c r="AY76" s="36"/>
      <c r="AZ76" s="36"/>
      <c r="BA76" s="36"/>
      <c r="BB76" s="36"/>
      <c r="BC76" s="36"/>
      <c r="BD76" s="36"/>
      <c r="BE76" s="36"/>
      <c r="BF76" s="36"/>
      <c r="BG76" s="36"/>
      <c r="BH76" s="36"/>
      <c r="BI76" s="36"/>
      <c r="BJ76" s="36"/>
      <c r="BK76" s="43"/>
    </row>
    <row r="77" spans="1:65" x14ac:dyDescent="0.2">
      <c r="A77" s="4"/>
      <c r="B77" s="4" t="s">
        <v>121</v>
      </c>
      <c r="D77" s="36"/>
      <c r="L77" s="16" t="s">
        <v>37</v>
      </c>
      <c r="BK77" s="36"/>
    </row>
    <row r="78" spans="1:65" x14ac:dyDescent="0.2">
      <c r="A78" s="4"/>
      <c r="B78" s="4" t="s">
        <v>122</v>
      </c>
      <c r="D78" s="36"/>
      <c r="L78" s="4" t="s">
        <v>29</v>
      </c>
      <c r="AQ78" s="36"/>
      <c r="AR78" s="36"/>
      <c r="AS78" s="36"/>
      <c r="AT78" s="36"/>
      <c r="AU78" s="36"/>
      <c r="AV78" s="36"/>
      <c r="AW78" s="36"/>
      <c r="AX78" s="36"/>
      <c r="AY78" s="36"/>
      <c r="AZ78" s="36"/>
      <c r="BA78" s="36"/>
      <c r="BB78" s="36"/>
      <c r="BC78" s="36"/>
      <c r="BD78" s="36"/>
      <c r="BE78" s="36"/>
      <c r="BF78" s="36"/>
      <c r="BG78" s="36"/>
      <c r="BH78" s="36"/>
      <c r="BI78" s="36"/>
      <c r="BJ78" s="36"/>
      <c r="BK78" s="36"/>
    </row>
    <row r="79" spans="1:65" x14ac:dyDescent="0.2">
      <c r="L79" s="4" t="s">
        <v>30</v>
      </c>
      <c r="BK79" s="43"/>
    </row>
    <row r="80" spans="1:65" x14ac:dyDescent="0.2">
      <c r="B80" s="4" t="s">
        <v>32</v>
      </c>
      <c r="L80" s="4" t="s">
        <v>98</v>
      </c>
      <c r="BK80" s="43"/>
    </row>
    <row r="81" spans="2:63" x14ac:dyDescent="0.2">
      <c r="B81" s="4" t="s">
        <v>33</v>
      </c>
      <c r="L81" s="4" t="s">
        <v>100</v>
      </c>
      <c r="BK81" s="43"/>
    </row>
    <row r="82" spans="2:63" x14ac:dyDescent="0.2">
      <c r="B82" s="4"/>
      <c r="L82" s="4" t="s">
        <v>31</v>
      </c>
      <c r="BK82" s="43"/>
    </row>
    <row r="83" spans="2:63" x14ac:dyDescent="0.2">
      <c r="BK83" s="43"/>
    </row>
    <row r="84" spans="2:63" x14ac:dyDescent="0.2">
      <c r="BK84" s="37"/>
    </row>
    <row r="85" spans="2:63" x14ac:dyDescent="0.2">
      <c r="BK85" s="43"/>
    </row>
    <row r="90" spans="2:63" x14ac:dyDescent="0.2">
      <c r="B90" s="4"/>
    </row>
  </sheetData>
  <mergeCells count="49">
    <mergeCell ref="A1:A5"/>
    <mergeCell ref="C71:BK71"/>
    <mergeCell ref="C55:BK55"/>
    <mergeCell ref="C56:BK56"/>
    <mergeCell ref="C59:BK59"/>
    <mergeCell ref="C63:BK63"/>
    <mergeCell ref="C64:BK64"/>
    <mergeCell ref="C65:BK65"/>
    <mergeCell ref="C68:BK68"/>
    <mergeCell ref="C70:BK70"/>
    <mergeCell ref="C54:BK54"/>
    <mergeCell ref="C10:BK10"/>
    <mergeCell ref="C13:BK13"/>
    <mergeCell ref="C16:BK16"/>
    <mergeCell ref="C19:BK19"/>
    <mergeCell ref="C22:BK22"/>
    <mergeCell ref="C50:BK50"/>
    <mergeCell ref="C49:BK49"/>
    <mergeCell ref="C48:BK48"/>
    <mergeCell ref="C34:BK34"/>
    <mergeCell ref="C31:BK31"/>
    <mergeCell ref="C30:BK30"/>
    <mergeCell ref="C29:BK29"/>
    <mergeCell ref="C1:BK1"/>
    <mergeCell ref="BA3:BJ3"/>
    <mergeCell ref="BK2:BK5"/>
    <mergeCell ref="C7:BK7"/>
    <mergeCell ref="C6:BK6"/>
    <mergeCell ref="AQ4:AU4"/>
    <mergeCell ref="BA4:BE4"/>
    <mergeCell ref="AB4:AF4"/>
    <mergeCell ref="AL4:AP4"/>
    <mergeCell ref="AG4:AK4"/>
    <mergeCell ref="B1:B5"/>
    <mergeCell ref="C2:V2"/>
    <mergeCell ref="W2:AP2"/>
    <mergeCell ref="AQ2:BJ2"/>
    <mergeCell ref="AV4:AZ4"/>
    <mergeCell ref="C4:G4"/>
    <mergeCell ref="M4:Q4"/>
    <mergeCell ref="C3:L3"/>
    <mergeCell ref="H4:L4"/>
    <mergeCell ref="R4:V4"/>
    <mergeCell ref="M3:V3"/>
    <mergeCell ref="W3:AF3"/>
    <mergeCell ref="AG3:AP3"/>
    <mergeCell ref="AQ3:AZ3"/>
    <mergeCell ref="BF4:BJ4"/>
    <mergeCell ref="W4:AA4"/>
  </mergeCells>
  <phoneticPr fontId="0" type="noConversion"/>
  <pageMargins left="0.7" right="0.7" top="0.37" bottom="0.37" header="0.3" footer="0.3"/>
  <pageSetup paperSize="8" orientation="landscape" r:id="rId1"/>
  <ignoredErrors>
    <ignoredError sqref="C58:BK58" emptyCellReferenc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2:M49"/>
  <sheetViews>
    <sheetView topLeftCell="A4" workbookViewId="0">
      <pane xSplit="3" ySplit="1" topLeftCell="D5" activePane="bottomRight" state="frozen"/>
      <selection activeCell="A4" sqref="A4"/>
      <selection pane="topRight" activeCell="D4" sqref="D4"/>
      <selection pane="bottomLeft" activeCell="A5" sqref="A5"/>
      <selection pane="bottomRight" activeCell="B4" sqref="B4"/>
    </sheetView>
  </sheetViews>
  <sheetFormatPr defaultRowHeight="12.75" x14ac:dyDescent="0.2"/>
  <cols>
    <col min="1" max="1" width="2.28515625" style="46" customWidth="1"/>
    <col min="2" max="2" width="6.42578125" style="46" customWidth="1"/>
    <col min="3" max="3" width="25.28515625" style="46" bestFit="1" customWidth="1"/>
    <col min="4" max="6" width="18.28515625" style="46" bestFit="1" customWidth="1"/>
    <col min="7" max="7" width="17.28515625" style="46" bestFit="1" customWidth="1"/>
    <col min="8" max="8" width="19.85546875" style="46" bestFit="1" customWidth="1"/>
    <col min="9" max="9" width="15.85546875" style="46" bestFit="1" customWidth="1"/>
    <col min="10" max="10" width="17" style="46" bestFit="1" customWidth="1"/>
    <col min="11" max="12" width="19.85546875" style="46" bestFit="1" customWidth="1"/>
    <col min="13" max="16384" width="9.140625" style="46"/>
  </cols>
  <sheetData>
    <row r="2" spans="2:12" ht="17.25" customHeight="1" x14ac:dyDescent="0.2">
      <c r="B2" s="107" t="s">
        <v>128</v>
      </c>
      <c r="C2" s="108"/>
      <c r="D2" s="108"/>
      <c r="E2" s="108"/>
      <c r="F2" s="108"/>
      <c r="G2" s="108"/>
      <c r="H2" s="108"/>
      <c r="I2" s="108"/>
      <c r="J2" s="108"/>
      <c r="K2" s="108"/>
      <c r="L2" s="109"/>
    </row>
    <row r="3" spans="2:12" ht="17.25" customHeight="1" x14ac:dyDescent="0.2">
      <c r="B3" s="107" t="s">
        <v>112</v>
      </c>
      <c r="C3" s="108"/>
      <c r="D3" s="108"/>
      <c r="E3" s="108"/>
      <c r="F3" s="108"/>
      <c r="G3" s="108"/>
      <c r="H3" s="108"/>
      <c r="I3" s="108"/>
      <c r="J3" s="108"/>
      <c r="K3" s="108"/>
      <c r="L3" s="109"/>
    </row>
    <row r="4" spans="2:12" ht="30" x14ac:dyDescent="0.2">
      <c r="B4" s="45" t="s">
        <v>75</v>
      </c>
      <c r="C4" s="47" t="s">
        <v>38</v>
      </c>
      <c r="D4" s="47" t="s">
        <v>87</v>
      </c>
      <c r="E4" s="47" t="s">
        <v>88</v>
      </c>
      <c r="F4" s="47" t="s">
        <v>7</v>
      </c>
      <c r="G4" s="47" t="s">
        <v>8</v>
      </c>
      <c r="H4" s="47" t="s">
        <v>21</v>
      </c>
      <c r="I4" s="47" t="s">
        <v>94</v>
      </c>
      <c r="J4" s="47" t="s">
        <v>95</v>
      </c>
      <c r="K4" s="47" t="s">
        <v>74</v>
      </c>
      <c r="L4" s="47" t="s">
        <v>96</v>
      </c>
    </row>
    <row r="5" spans="2:12" x14ac:dyDescent="0.2">
      <c r="B5" s="48">
        <v>1</v>
      </c>
      <c r="C5" s="49" t="s">
        <v>39</v>
      </c>
      <c r="D5" s="50">
        <v>0</v>
      </c>
      <c r="E5" s="50">
        <v>0</v>
      </c>
      <c r="F5" s="50">
        <v>0.26272072012800002</v>
      </c>
      <c r="G5" s="50">
        <v>8.3100806449999988E-3</v>
      </c>
      <c r="H5" s="50">
        <v>0</v>
      </c>
      <c r="I5" s="59">
        <v>0</v>
      </c>
      <c r="J5" s="51">
        <v>0</v>
      </c>
      <c r="K5" s="51">
        <f>SUM(D5:J5)</f>
        <v>0.27103080077300001</v>
      </c>
      <c r="L5" s="50">
        <v>2.1834000000000001E-5</v>
      </c>
    </row>
    <row r="6" spans="2:12" x14ac:dyDescent="0.2">
      <c r="B6" s="48">
        <v>2</v>
      </c>
      <c r="C6" s="52" t="s">
        <v>40</v>
      </c>
      <c r="D6" s="50">
        <v>0.97298009322230006</v>
      </c>
      <c r="E6" s="50">
        <v>3.1998504289949992</v>
      </c>
      <c r="F6" s="50">
        <v>29.199005243626925</v>
      </c>
      <c r="G6" s="50">
        <v>1.8746541729165023</v>
      </c>
      <c r="H6" s="50">
        <v>0</v>
      </c>
      <c r="I6" s="59">
        <v>0.50159999999999993</v>
      </c>
      <c r="J6" s="51">
        <v>0</v>
      </c>
      <c r="K6" s="51">
        <f t="shared" ref="K6:K41" si="0">SUM(D6:J6)</f>
        <v>35.748089938760728</v>
      </c>
      <c r="L6" s="50">
        <v>0.34953087369920005</v>
      </c>
    </row>
    <row r="7" spans="2:12" x14ac:dyDescent="0.2">
      <c r="B7" s="48">
        <v>3</v>
      </c>
      <c r="C7" s="49" t="s">
        <v>41</v>
      </c>
      <c r="D7" s="50">
        <v>1.291706129E-3</v>
      </c>
      <c r="E7" s="50">
        <v>6.248466774E-4</v>
      </c>
      <c r="F7" s="50">
        <v>0.4945651644493001</v>
      </c>
      <c r="G7" s="50">
        <v>1.1639452612900001E-2</v>
      </c>
      <c r="H7" s="50">
        <v>0</v>
      </c>
      <c r="I7" s="59">
        <v>4.0000000000000001E-3</v>
      </c>
      <c r="J7" s="51">
        <v>0</v>
      </c>
      <c r="K7" s="51">
        <f t="shared" si="0"/>
        <v>0.51212116986860012</v>
      </c>
      <c r="L7" s="50">
        <v>7.3852526580300004E-2</v>
      </c>
    </row>
    <row r="8" spans="2:12" x14ac:dyDescent="0.2">
      <c r="B8" s="48">
        <v>4</v>
      </c>
      <c r="C8" s="52" t="s">
        <v>42</v>
      </c>
      <c r="D8" s="50">
        <v>9.5899982824493009</v>
      </c>
      <c r="E8" s="50">
        <v>0.49094243141810007</v>
      </c>
      <c r="F8" s="50">
        <v>14.856994295611019</v>
      </c>
      <c r="G8" s="50">
        <v>2.6771692941245</v>
      </c>
      <c r="H8" s="50">
        <v>0</v>
      </c>
      <c r="I8" s="59">
        <v>0.20630000000000001</v>
      </c>
      <c r="J8" s="51">
        <v>0</v>
      </c>
      <c r="K8" s="51">
        <f t="shared" si="0"/>
        <v>27.821404303602918</v>
      </c>
      <c r="L8" s="50">
        <v>0.47395971363570011</v>
      </c>
    </row>
    <row r="9" spans="2:12" x14ac:dyDescent="0.2">
      <c r="B9" s="48">
        <v>5</v>
      </c>
      <c r="C9" s="52" t="s">
        <v>43</v>
      </c>
      <c r="D9" s="50">
        <v>0.85854361702820003</v>
      </c>
      <c r="E9" s="50">
        <v>1.5012421786404004</v>
      </c>
      <c r="F9" s="50">
        <v>43.292940581080522</v>
      </c>
      <c r="G9" s="50">
        <v>5.8454456932258951</v>
      </c>
      <c r="H9" s="50">
        <v>0</v>
      </c>
      <c r="I9" s="59">
        <v>1.2291000000000001</v>
      </c>
      <c r="J9" s="51">
        <v>0</v>
      </c>
      <c r="K9" s="51">
        <f t="shared" si="0"/>
        <v>52.727272069975022</v>
      </c>
      <c r="L9" s="50">
        <v>0.75485474633869976</v>
      </c>
    </row>
    <row r="10" spans="2:12" x14ac:dyDescent="0.2">
      <c r="B10" s="48">
        <v>6</v>
      </c>
      <c r="C10" s="52" t="s">
        <v>44</v>
      </c>
      <c r="D10" s="50">
        <v>0.45673300290270002</v>
      </c>
      <c r="E10" s="50">
        <v>2.6084439159332993</v>
      </c>
      <c r="F10" s="50">
        <v>15.599772638605687</v>
      </c>
      <c r="G10" s="50">
        <v>1.6540584708031008</v>
      </c>
      <c r="H10" s="50">
        <v>0</v>
      </c>
      <c r="I10" s="59">
        <v>0.18659999999999999</v>
      </c>
      <c r="J10" s="51">
        <v>0</v>
      </c>
      <c r="K10" s="51">
        <f t="shared" si="0"/>
        <v>20.505608028244787</v>
      </c>
      <c r="L10" s="50">
        <v>0.30222576306120003</v>
      </c>
    </row>
    <row r="11" spans="2:12" x14ac:dyDescent="0.2">
      <c r="B11" s="48">
        <v>7</v>
      </c>
      <c r="C11" s="52" t="s">
        <v>45</v>
      </c>
      <c r="D11" s="50">
        <v>26.271173502866191</v>
      </c>
      <c r="E11" s="50">
        <v>9.2486028859269993</v>
      </c>
      <c r="F11" s="50">
        <v>35.170813785989871</v>
      </c>
      <c r="G11" s="50">
        <v>6.4260230603896957</v>
      </c>
      <c r="H11" s="50">
        <v>0</v>
      </c>
      <c r="I11" s="59">
        <v>0</v>
      </c>
      <c r="J11" s="51">
        <v>0</v>
      </c>
      <c r="K11" s="51">
        <f t="shared" si="0"/>
        <v>77.116613235172764</v>
      </c>
      <c r="L11" s="50">
        <v>0.45007961624859982</v>
      </c>
    </row>
    <row r="12" spans="2:12" x14ac:dyDescent="0.2">
      <c r="B12" s="48">
        <v>8</v>
      </c>
      <c r="C12" s="74" t="s">
        <v>46</v>
      </c>
      <c r="D12" s="50">
        <v>0</v>
      </c>
      <c r="E12" s="50">
        <v>0</v>
      </c>
      <c r="F12" s="50">
        <v>0</v>
      </c>
      <c r="G12" s="50">
        <v>0</v>
      </c>
      <c r="H12" s="50">
        <v>0</v>
      </c>
      <c r="I12" s="59">
        <v>0</v>
      </c>
      <c r="J12" s="51">
        <v>0</v>
      </c>
      <c r="K12" s="51">
        <f t="shared" si="0"/>
        <v>0</v>
      </c>
      <c r="L12" s="50">
        <v>0</v>
      </c>
    </row>
    <row r="13" spans="2:12" x14ac:dyDescent="0.2">
      <c r="B13" s="48">
        <v>9</v>
      </c>
      <c r="C13" s="74" t="s">
        <v>47</v>
      </c>
      <c r="D13" s="50">
        <v>0</v>
      </c>
      <c r="E13" s="50">
        <v>0</v>
      </c>
      <c r="F13" s="50">
        <v>0</v>
      </c>
      <c r="G13" s="50">
        <v>0</v>
      </c>
      <c r="H13" s="50">
        <v>0</v>
      </c>
      <c r="I13" s="59">
        <v>0</v>
      </c>
      <c r="J13" s="51">
        <v>0</v>
      </c>
      <c r="K13" s="51">
        <f t="shared" si="0"/>
        <v>0</v>
      </c>
      <c r="L13" s="50">
        <v>0</v>
      </c>
    </row>
    <row r="14" spans="2:12" x14ac:dyDescent="0.2">
      <c r="B14" s="48">
        <v>10</v>
      </c>
      <c r="C14" s="52" t="s">
        <v>48</v>
      </c>
      <c r="D14" s="50">
        <v>0.11820510864459997</v>
      </c>
      <c r="E14" s="50">
        <v>0.41900195632179993</v>
      </c>
      <c r="F14" s="50">
        <v>9.6624747418660899</v>
      </c>
      <c r="G14" s="50">
        <v>1.4116089023500999</v>
      </c>
      <c r="H14" s="50">
        <v>0</v>
      </c>
      <c r="I14" s="59">
        <v>0.1075</v>
      </c>
      <c r="J14" s="51">
        <v>0</v>
      </c>
      <c r="K14" s="51">
        <f t="shared" si="0"/>
        <v>11.71879070918259</v>
      </c>
      <c r="L14" s="50">
        <v>0.36697804915740012</v>
      </c>
    </row>
    <row r="15" spans="2:12" x14ac:dyDescent="0.2">
      <c r="B15" s="48">
        <v>11</v>
      </c>
      <c r="C15" s="52" t="s">
        <v>49</v>
      </c>
      <c r="D15" s="50">
        <v>61.462636457696519</v>
      </c>
      <c r="E15" s="50">
        <v>44.762257013901447</v>
      </c>
      <c r="F15" s="50">
        <v>97.631912266068042</v>
      </c>
      <c r="G15" s="50">
        <v>11.623088244196797</v>
      </c>
      <c r="H15" s="50">
        <v>0</v>
      </c>
      <c r="I15" s="59">
        <v>1.0193000000000001</v>
      </c>
      <c r="J15" s="51">
        <v>0</v>
      </c>
      <c r="K15" s="51">
        <f t="shared" si="0"/>
        <v>216.49919398186279</v>
      </c>
      <c r="L15" s="50">
        <v>1.9444154137142979</v>
      </c>
    </row>
    <row r="16" spans="2:12" x14ac:dyDescent="0.2">
      <c r="B16" s="48">
        <v>12</v>
      </c>
      <c r="C16" s="52" t="s">
        <v>50</v>
      </c>
      <c r="D16" s="50">
        <v>46.076402032927383</v>
      </c>
      <c r="E16" s="50">
        <v>10.645585574838474</v>
      </c>
      <c r="F16" s="50">
        <v>44.338129724222405</v>
      </c>
      <c r="G16" s="50">
        <v>3.6318188889481018</v>
      </c>
      <c r="H16" s="50">
        <v>0</v>
      </c>
      <c r="I16" s="59">
        <v>0.61319999999999997</v>
      </c>
      <c r="J16" s="51">
        <v>0</v>
      </c>
      <c r="K16" s="51">
        <f t="shared" si="0"/>
        <v>105.30513622093638</v>
      </c>
      <c r="L16" s="50">
        <v>1.1732188644331576</v>
      </c>
    </row>
    <row r="17" spans="2:12" x14ac:dyDescent="0.2">
      <c r="B17" s="48">
        <v>13</v>
      </c>
      <c r="C17" s="52" t="s">
        <v>51</v>
      </c>
      <c r="D17" s="50">
        <v>0.15280965764400004</v>
      </c>
      <c r="E17" s="50">
        <v>0.30469660454709996</v>
      </c>
      <c r="F17" s="50">
        <v>17.27872516932343</v>
      </c>
      <c r="G17" s="50">
        <v>1.0062497863191999</v>
      </c>
      <c r="H17" s="50">
        <v>0</v>
      </c>
      <c r="I17" s="59">
        <v>5.6300000000000003E-2</v>
      </c>
      <c r="J17" s="51">
        <v>0</v>
      </c>
      <c r="K17" s="51">
        <f t="shared" si="0"/>
        <v>18.798781217833728</v>
      </c>
      <c r="L17" s="50">
        <v>0.3137322063173999</v>
      </c>
    </row>
    <row r="18" spans="2:12" x14ac:dyDescent="0.2">
      <c r="B18" s="48">
        <v>14</v>
      </c>
      <c r="C18" s="52" t="s">
        <v>52</v>
      </c>
      <c r="D18" s="50">
        <v>0.1227355337088</v>
      </c>
      <c r="E18" s="50">
        <v>0.49811387809539992</v>
      </c>
      <c r="F18" s="50">
        <v>9.6203805534371885</v>
      </c>
      <c r="G18" s="50">
        <v>0.66269905935119999</v>
      </c>
      <c r="H18" s="50">
        <v>0</v>
      </c>
      <c r="I18" s="59">
        <v>1.11E-2</v>
      </c>
      <c r="J18" s="51">
        <v>0</v>
      </c>
      <c r="K18" s="51">
        <f t="shared" si="0"/>
        <v>10.915029024592588</v>
      </c>
      <c r="L18" s="50">
        <v>3.0268608610899993E-2</v>
      </c>
    </row>
    <row r="19" spans="2:12" x14ac:dyDescent="0.2">
      <c r="B19" s="48">
        <v>15</v>
      </c>
      <c r="C19" s="52" t="s">
        <v>53</v>
      </c>
      <c r="D19" s="50">
        <v>0.95477948744829988</v>
      </c>
      <c r="E19" s="50">
        <v>0.93211867077150012</v>
      </c>
      <c r="F19" s="50">
        <v>35.139541290227434</v>
      </c>
      <c r="G19" s="50">
        <v>3.5846945337541984</v>
      </c>
      <c r="H19" s="50">
        <v>0</v>
      </c>
      <c r="I19" s="59">
        <v>2.4500000000000001E-2</v>
      </c>
      <c r="J19" s="51">
        <v>0</v>
      </c>
      <c r="K19" s="51">
        <f t="shared" si="0"/>
        <v>40.635633982201433</v>
      </c>
      <c r="L19" s="50">
        <v>0.39053728399019982</v>
      </c>
    </row>
    <row r="20" spans="2:12" x14ac:dyDescent="0.2">
      <c r="B20" s="48">
        <v>16</v>
      </c>
      <c r="C20" s="52" t="s">
        <v>54</v>
      </c>
      <c r="D20" s="50">
        <v>96.448343216399678</v>
      </c>
      <c r="E20" s="50">
        <v>70.429921573303474</v>
      </c>
      <c r="F20" s="50">
        <v>153.6136977577581</v>
      </c>
      <c r="G20" s="50">
        <v>11.396050829431077</v>
      </c>
      <c r="H20" s="50">
        <v>0</v>
      </c>
      <c r="I20" s="59">
        <v>3.1084000000000001</v>
      </c>
      <c r="J20" s="51">
        <v>0</v>
      </c>
      <c r="K20" s="51">
        <f t="shared" si="0"/>
        <v>334.99641337689241</v>
      </c>
      <c r="L20" s="50">
        <v>2.8714946432210953</v>
      </c>
    </row>
    <row r="21" spans="2:12" x14ac:dyDescent="0.2">
      <c r="B21" s="48">
        <v>17</v>
      </c>
      <c r="C21" s="52" t="s">
        <v>55</v>
      </c>
      <c r="D21" s="50">
        <v>24.058159539188999</v>
      </c>
      <c r="E21" s="50">
        <v>9.378987556513799</v>
      </c>
      <c r="F21" s="50">
        <v>43.655131148012522</v>
      </c>
      <c r="G21" s="50">
        <v>4.593034421946391</v>
      </c>
      <c r="H21" s="50">
        <v>0</v>
      </c>
      <c r="I21" s="59">
        <v>0.6550999999999999</v>
      </c>
      <c r="J21" s="51">
        <v>0</v>
      </c>
      <c r="K21" s="51">
        <f t="shared" si="0"/>
        <v>82.340412665661717</v>
      </c>
      <c r="L21" s="50">
        <v>0.63229643295419846</v>
      </c>
    </row>
    <row r="22" spans="2:12" x14ac:dyDescent="0.2">
      <c r="B22" s="48">
        <v>18</v>
      </c>
      <c r="C22" s="74" t="s">
        <v>56</v>
      </c>
      <c r="D22" s="50">
        <v>0</v>
      </c>
      <c r="E22" s="50">
        <v>0</v>
      </c>
      <c r="F22" s="50">
        <v>0</v>
      </c>
      <c r="G22" s="50">
        <v>0</v>
      </c>
      <c r="H22" s="50">
        <v>0</v>
      </c>
      <c r="I22" s="59">
        <v>0</v>
      </c>
      <c r="J22" s="51">
        <v>0</v>
      </c>
      <c r="K22" s="51">
        <f t="shared" si="0"/>
        <v>0</v>
      </c>
      <c r="L22" s="50">
        <v>0</v>
      </c>
    </row>
    <row r="23" spans="2:12" x14ac:dyDescent="0.2">
      <c r="B23" s="48">
        <v>19</v>
      </c>
      <c r="C23" s="52" t="s">
        <v>57</v>
      </c>
      <c r="D23" s="50">
        <v>7.775879944310697</v>
      </c>
      <c r="E23" s="50">
        <v>16.608528990916597</v>
      </c>
      <c r="F23" s="50">
        <v>93.647977575286774</v>
      </c>
      <c r="G23" s="50">
        <v>13.221486532639396</v>
      </c>
      <c r="H23" s="50">
        <v>0</v>
      </c>
      <c r="I23" s="59">
        <v>1.7267999999999999</v>
      </c>
      <c r="J23" s="51">
        <v>0</v>
      </c>
      <c r="K23" s="51">
        <f t="shared" si="0"/>
        <v>132.98067304315347</v>
      </c>
      <c r="L23" s="50">
        <v>0.98250733152409886</v>
      </c>
    </row>
    <row r="24" spans="2:12" x14ac:dyDescent="0.2">
      <c r="B24" s="48">
        <v>20</v>
      </c>
      <c r="C24" s="52" t="s">
        <v>58</v>
      </c>
      <c r="D24" s="50">
        <v>390.43337026547891</v>
      </c>
      <c r="E24" s="50">
        <v>231.42658278367381</v>
      </c>
      <c r="F24" s="50">
        <v>876.1875057879721</v>
      </c>
      <c r="G24" s="50">
        <v>61.836497220174934</v>
      </c>
      <c r="H24" s="50">
        <v>0</v>
      </c>
      <c r="I24" s="59">
        <v>53.199366561120002</v>
      </c>
      <c r="J24" s="51">
        <v>0</v>
      </c>
      <c r="K24" s="51">
        <f t="shared" si="0"/>
        <v>1613.08332261842</v>
      </c>
      <c r="L24" s="50">
        <v>11.886835079982671</v>
      </c>
    </row>
    <row r="25" spans="2:12" x14ac:dyDescent="0.2">
      <c r="B25" s="48">
        <v>21</v>
      </c>
      <c r="C25" s="49" t="s">
        <v>59</v>
      </c>
      <c r="D25" s="50">
        <v>1.7327848063000001E-3</v>
      </c>
      <c r="E25" s="50">
        <v>4.7147411933999997E-3</v>
      </c>
      <c r="F25" s="50">
        <v>0.47278143576870002</v>
      </c>
      <c r="G25" s="50">
        <v>7.1125529225699993E-2</v>
      </c>
      <c r="H25" s="50">
        <v>0</v>
      </c>
      <c r="I25" s="59">
        <v>0</v>
      </c>
      <c r="J25" s="51">
        <v>0</v>
      </c>
      <c r="K25" s="51">
        <f t="shared" si="0"/>
        <v>0.55035449099410005</v>
      </c>
      <c r="L25" s="50">
        <v>9.1977580619999994E-4</v>
      </c>
    </row>
    <row r="26" spans="2:12" x14ac:dyDescent="0.2">
      <c r="B26" s="48">
        <v>22</v>
      </c>
      <c r="C26" s="52" t="s">
        <v>60</v>
      </c>
      <c r="D26" s="50">
        <v>8.1617997064399997E-2</v>
      </c>
      <c r="E26" s="50">
        <v>2.4291839322500001E-2</v>
      </c>
      <c r="F26" s="50">
        <v>1.0276676841207009</v>
      </c>
      <c r="G26" s="50">
        <v>6.3539769353000005E-3</v>
      </c>
      <c r="H26" s="50">
        <v>0</v>
      </c>
      <c r="I26" s="59">
        <v>0.33289999999999997</v>
      </c>
      <c r="J26" s="51">
        <v>0</v>
      </c>
      <c r="K26" s="51">
        <f t="shared" si="0"/>
        <v>1.4728314974429009</v>
      </c>
      <c r="L26" s="50">
        <v>1.2065445773699999E-2</v>
      </c>
    </row>
    <row r="27" spans="2:12" x14ac:dyDescent="0.2">
      <c r="B27" s="48">
        <v>23</v>
      </c>
      <c r="C27" s="74" t="s">
        <v>61</v>
      </c>
      <c r="D27" s="50">
        <v>0</v>
      </c>
      <c r="E27" s="50">
        <v>0</v>
      </c>
      <c r="F27" s="50">
        <v>1.2806451612000001E-3</v>
      </c>
      <c r="G27" s="50">
        <v>0</v>
      </c>
      <c r="H27" s="50">
        <v>0</v>
      </c>
      <c r="I27" s="59">
        <v>0</v>
      </c>
      <c r="J27" s="51">
        <v>0</v>
      </c>
      <c r="K27" s="51">
        <f t="shared" si="0"/>
        <v>1.2806451612000001E-3</v>
      </c>
      <c r="L27" s="50">
        <v>3.5274792901999999E-3</v>
      </c>
    </row>
    <row r="28" spans="2:12" x14ac:dyDescent="0.2">
      <c r="B28" s="48">
        <v>24</v>
      </c>
      <c r="C28" s="49" t="s">
        <v>62</v>
      </c>
      <c r="D28" s="50">
        <v>0.118397581903</v>
      </c>
      <c r="E28" s="50">
        <v>2.3382033869999998E-3</v>
      </c>
      <c r="F28" s="50">
        <v>1.8016039813799005</v>
      </c>
      <c r="G28" s="50">
        <v>4.4056417419200002E-2</v>
      </c>
      <c r="H28" s="50">
        <v>0</v>
      </c>
      <c r="I28" s="59">
        <v>0.1416</v>
      </c>
      <c r="J28" s="51">
        <v>0</v>
      </c>
      <c r="K28" s="51">
        <f t="shared" si="0"/>
        <v>2.1079961840891004</v>
      </c>
      <c r="L28" s="50">
        <v>9.3304403219999989E-4</v>
      </c>
    </row>
    <row r="29" spans="2:12" x14ac:dyDescent="0.2">
      <c r="B29" s="48">
        <v>25</v>
      </c>
      <c r="C29" s="52" t="s">
        <v>63</v>
      </c>
      <c r="D29" s="50">
        <v>29.299080374602312</v>
      </c>
      <c r="E29" s="50">
        <v>12.4079364657639</v>
      </c>
      <c r="F29" s="50">
        <v>205.00062639858714</v>
      </c>
      <c r="G29" s="50">
        <v>13.020157865521069</v>
      </c>
      <c r="H29" s="50">
        <v>0</v>
      </c>
      <c r="I29" s="59">
        <v>3.0903</v>
      </c>
      <c r="J29" s="51">
        <v>0</v>
      </c>
      <c r="K29" s="51">
        <f t="shared" si="0"/>
        <v>262.81810110447441</v>
      </c>
      <c r="L29" s="50">
        <v>1.8015028216858979</v>
      </c>
    </row>
    <row r="30" spans="2:12" x14ac:dyDescent="0.2">
      <c r="B30" s="48">
        <v>26</v>
      </c>
      <c r="C30" s="52" t="s">
        <v>64</v>
      </c>
      <c r="D30" s="50">
        <v>16.75529935018</v>
      </c>
      <c r="E30" s="50">
        <v>4.0578611734406005</v>
      </c>
      <c r="F30" s="50">
        <v>34.215554449056022</v>
      </c>
      <c r="G30" s="50">
        <v>5.022424077387198</v>
      </c>
      <c r="H30" s="50">
        <v>0</v>
      </c>
      <c r="I30" s="59">
        <v>0.61699999999999999</v>
      </c>
      <c r="J30" s="51">
        <v>0</v>
      </c>
      <c r="K30" s="51">
        <f t="shared" si="0"/>
        <v>60.668139050063822</v>
      </c>
      <c r="L30" s="50">
        <v>0.57191435182669981</v>
      </c>
    </row>
    <row r="31" spans="2:12" x14ac:dyDescent="0.2">
      <c r="B31" s="48">
        <v>27</v>
      </c>
      <c r="C31" s="52" t="s">
        <v>15</v>
      </c>
      <c r="D31" s="50">
        <v>2.3402600000000003E-4</v>
      </c>
      <c r="E31" s="50">
        <v>0</v>
      </c>
      <c r="F31" s="50">
        <v>2.526931680898199</v>
      </c>
      <c r="G31" s="50">
        <v>1.7105798548100001E-2</v>
      </c>
      <c r="H31" s="50">
        <v>0</v>
      </c>
      <c r="I31" s="59">
        <v>1.4728999999999999</v>
      </c>
      <c r="J31" s="51">
        <v>0</v>
      </c>
      <c r="K31" s="51">
        <f t="shared" si="0"/>
        <v>4.0171715054462993</v>
      </c>
      <c r="L31" s="50">
        <v>7.0748805193000003E-2</v>
      </c>
    </row>
    <row r="32" spans="2:12" x14ac:dyDescent="0.2">
      <c r="B32" s="48">
        <v>28</v>
      </c>
      <c r="C32" s="52" t="s">
        <v>65</v>
      </c>
      <c r="D32" s="50">
        <v>5.2624501773900004E-2</v>
      </c>
      <c r="E32" s="50">
        <v>1.9242273870000001E-3</v>
      </c>
      <c r="F32" s="50">
        <v>1.0664266961536999</v>
      </c>
      <c r="G32" s="50">
        <v>5.0384743902499994E-2</v>
      </c>
      <c r="H32" s="50">
        <v>0</v>
      </c>
      <c r="I32" s="59">
        <v>0</v>
      </c>
      <c r="J32" s="51">
        <v>0</v>
      </c>
      <c r="K32" s="51">
        <f t="shared" si="0"/>
        <v>1.1713601692170998</v>
      </c>
      <c r="L32" s="50">
        <v>3.3618478709199998E-2</v>
      </c>
    </row>
    <row r="33" spans="2:13" x14ac:dyDescent="0.2">
      <c r="B33" s="48">
        <v>29</v>
      </c>
      <c r="C33" s="52" t="s">
        <v>66</v>
      </c>
      <c r="D33" s="50">
        <v>3.778282297318599</v>
      </c>
      <c r="E33" s="50">
        <v>3.1469845551867008</v>
      </c>
      <c r="F33" s="50">
        <v>29.571222836384383</v>
      </c>
      <c r="G33" s="50">
        <v>2.5037102050201523</v>
      </c>
      <c r="H33" s="50">
        <v>0</v>
      </c>
      <c r="I33" s="59">
        <v>0.31359999999999999</v>
      </c>
      <c r="J33" s="51">
        <v>0</v>
      </c>
      <c r="K33" s="51">
        <f t="shared" si="0"/>
        <v>39.313799893909838</v>
      </c>
      <c r="L33" s="50">
        <v>0.95583114221389975</v>
      </c>
    </row>
    <row r="34" spans="2:13" x14ac:dyDescent="0.2">
      <c r="B34" s="48">
        <v>30</v>
      </c>
      <c r="C34" s="52" t="s">
        <v>67</v>
      </c>
      <c r="D34" s="50">
        <v>6.5372619579900029</v>
      </c>
      <c r="E34" s="50">
        <v>5.0162776273454002</v>
      </c>
      <c r="F34" s="50">
        <v>54.895897609740452</v>
      </c>
      <c r="G34" s="50">
        <v>5.3209278753493034</v>
      </c>
      <c r="H34" s="50">
        <v>0</v>
      </c>
      <c r="I34" s="59">
        <v>1.3540000000000001</v>
      </c>
      <c r="J34" s="51">
        <v>0</v>
      </c>
      <c r="K34" s="51">
        <f t="shared" si="0"/>
        <v>73.124365070425156</v>
      </c>
      <c r="L34" s="50">
        <v>1.1295532721788002</v>
      </c>
    </row>
    <row r="35" spans="2:13" x14ac:dyDescent="0.2">
      <c r="B35" s="48">
        <v>31</v>
      </c>
      <c r="C35" s="49" t="s">
        <v>68</v>
      </c>
      <c r="D35" s="50">
        <v>1.018783225E-4</v>
      </c>
      <c r="E35" s="50">
        <v>0.45376721903209999</v>
      </c>
      <c r="F35" s="50">
        <v>1.4802272126700993</v>
      </c>
      <c r="G35" s="50">
        <v>0.16754540399930001</v>
      </c>
      <c r="H35" s="50">
        <v>0</v>
      </c>
      <c r="I35" s="59">
        <v>0</v>
      </c>
      <c r="J35" s="51">
        <v>0</v>
      </c>
      <c r="K35" s="51">
        <f t="shared" si="0"/>
        <v>2.1016417140239994</v>
      </c>
      <c r="L35" s="50">
        <v>6.9811445644500009E-2</v>
      </c>
    </row>
    <row r="36" spans="2:13" x14ac:dyDescent="0.2">
      <c r="B36" s="48">
        <v>32</v>
      </c>
      <c r="C36" s="52" t="s">
        <v>69</v>
      </c>
      <c r="D36" s="50">
        <v>11.601936867757805</v>
      </c>
      <c r="E36" s="50">
        <v>24.797210932537119</v>
      </c>
      <c r="F36" s="50">
        <v>84.266627557559616</v>
      </c>
      <c r="G36" s="50">
        <v>10.689946231584569</v>
      </c>
      <c r="H36" s="50">
        <v>0</v>
      </c>
      <c r="I36" s="59">
        <v>2.6783000000000001</v>
      </c>
      <c r="J36" s="51">
        <v>0</v>
      </c>
      <c r="K36" s="51">
        <f t="shared" si="0"/>
        <v>134.03402158943911</v>
      </c>
      <c r="L36" s="50">
        <v>3.0772767969131052</v>
      </c>
    </row>
    <row r="37" spans="2:13" x14ac:dyDescent="0.2">
      <c r="B37" s="48">
        <v>33</v>
      </c>
      <c r="C37" s="52" t="s">
        <v>113</v>
      </c>
      <c r="D37" s="50">
        <v>79.118929509026884</v>
      </c>
      <c r="E37" s="50">
        <v>14.297131454295616</v>
      </c>
      <c r="F37" s="50">
        <v>107.99446473514188</v>
      </c>
      <c r="G37" s="50">
        <v>8.3749642844368886</v>
      </c>
      <c r="H37" s="50">
        <v>0</v>
      </c>
      <c r="I37" s="59">
        <v>0.90580000000000005</v>
      </c>
      <c r="J37" s="51">
        <v>0</v>
      </c>
      <c r="K37" s="51">
        <f t="shared" si="0"/>
        <v>210.69128998290125</v>
      </c>
      <c r="L37" s="50">
        <v>2.4670614170633978</v>
      </c>
    </row>
    <row r="38" spans="2:13" x14ac:dyDescent="0.2">
      <c r="B38" s="48">
        <v>34</v>
      </c>
      <c r="C38" s="52" t="s">
        <v>70</v>
      </c>
      <c r="D38" s="50">
        <v>0.1793299682448676</v>
      </c>
      <c r="E38" s="50">
        <v>0.36720147100154521</v>
      </c>
      <c r="F38" s="50">
        <v>5.8228662816186008</v>
      </c>
      <c r="G38" s="50">
        <v>1.4648165783666238</v>
      </c>
      <c r="H38" s="50">
        <v>0</v>
      </c>
      <c r="I38" s="59">
        <v>5.3499999999999999E-2</v>
      </c>
      <c r="J38" s="51">
        <v>0</v>
      </c>
      <c r="K38" s="51">
        <f t="shared" si="0"/>
        <v>7.8877142992316367</v>
      </c>
      <c r="L38" s="50">
        <v>1.14462097093E-2</v>
      </c>
    </row>
    <row r="39" spans="2:13" x14ac:dyDescent="0.2">
      <c r="B39" s="48">
        <v>35</v>
      </c>
      <c r="C39" s="52" t="s">
        <v>71</v>
      </c>
      <c r="D39" s="50">
        <v>14.585257030464097</v>
      </c>
      <c r="E39" s="50">
        <v>27.173582809456402</v>
      </c>
      <c r="F39" s="50">
        <v>188.18568908387081</v>
      </c>
      <c r="G39" s="50">
        <v>19.842975864575767</v>
      </c>
      <c r="H39" s="50">
        <v>0</v>
      </c>
      <c r="I39" s="59">
        <v>1.8006000000000002</v>
      </c>
      <c r="J39" s="51">
        <v>0</v>
      </c>
      <c r="K39" s="51">
        <f t="shared" si="0"/>
        <v>251.5881047883671</v>
      </c>
      <c r="L39" s="50">
        <v>1.8339593640537974</v>
      </c>
    </row>
    <row r="40" spans="2:13" x14ac:dyDescent="0.2">
      <c r="B40" s="48">
        <v>36</v>
      </c>
      <c r="C40" s="52" t="s">
        <v>72</v>
      </c>
      <c r="D40" s="50">
        <v>3.4101520629345012</v>
      </c>
      <c r="E40" s="50">
        <v>1.8932303491266997</v>
      </c>
      <c r="F40" s="50">
        <v>11.026737801067005</v>
      </c>
      <c r="G40" s="50">
        <v>0.91647356205950026</v>
      </c>
      <c r="H40" s="50">
        <v>0</v>
      </c>
      <c r="I40" s="59">
        <v>0</v>
      </c>
      <c r="J40" s="51">
        <v>0</v>
      </c>
      <c r="K40" s="51">
        <f t="shared" si="0"/>
        <v>17.246593775187709</v>
      </c>
      <c r="L40" s="50">
        <v>0.34041506328480037</v>
      </c>
    </row>
    <row r="41" spans="2:13" x14ac:dyDescent="0.2">
      <c r="B41" s="48">
        <v>37</v>
      </c>
      <c r="C41" s="52" t="s">
        <v>73</v>
      </c>
      <c r="D41" s="50">
        <v>7.8052706890828976</v>
      </c>
      <c r="E41" s="50">
        <v>15.920760549854409</v>
      </c>
      <c r="F41" s="50">
        <v>127.34444102577847</v>
      </c>
      <c r="G41" s="50">
        <v>15.312724051094392</v>
      </c>
      <c r="H41" s="50">
        <v>0</v>
      </c>
      <c r="I41" s="59">
        <v>5.0915999999999997</v>
      </c>
      <c r="J41" s="51">
        <v>0</v>
      </c>
      <c r="K41" s="51">
        <f t="shared" si="0"/>
        <v>171.47479631581015</v>
      </c>
      <c r="L41" s="50">
        <v>3.2233799435076991</v>
      </c>
    </row>
    <row r="42" spans="2:13" s="56" customFormat="1" ht="15" x14ac:dyDescent="0.2">
      <c r="B42" s="47" t="s">
        <v>11</v>
      </c>
      <c r="C42" s="53"/>
      <c r="D42" s="54">
        <f>SUM(D5:D41)</f>
        <v>839.07955032551786</v>
      </c>
      <c r="E42" s="54">
        <f t="shared" ref="E42:G42" si="1">SUM(E5:E41)</f>
        <v>512.02071490880485</v>
      </c>
      <c r="F42" s="54">
        <f t="shared" si="1"/>
        <v>2376.3533355586219</v>
      </c>
      <c r="G42" s="54">
        <f t="shared" si="1"/>
        <v>214.29022110925456</v>
      </c>
      <c r="H42" s="55">
        <f t="shared" ref="H42:L42" si="2">SUM(H5:H41)</f>
        <v>0</v>
      </c>
      <c r="I42" s="55">
        <f t="shared" si="2"/>
        <v>80.501266561120005</v>
      </c>
      <c r="J42" s="55">
        <f t="shared" si="2"/>
        <v>0</v>
      </c>
      <c r="K42" s="55">
        <f t="shared" si="2"/>
        <v>4022.2450884633195</v>
      </c>
      <c r="L42" s="55">
        <f t="shared" si="2"/>
        <v>38.600773844355508</v>
      </c>
      <c r="M42" s="60"/>
    </row>
    <row r="43" spans="2:13" x14ac:dyDescent="0.2">
      <c r="B43" s="46" t="s">
        <v>89</v>
      </c>
      <c r="I43" s="57"/>
      <c r="K43" s="58"/>
      <c r="L43" s="76"/>
    </row>
    <row r="44" spans="2:13" x14ac:dyDescent="0.2">
      <c r="D44" s="57"/>
      <c r="E44" s="57"/>
      <c r="I44" s="57"/>
      <c r="K44" s="57"/>
      <c r="L44" s="57"/>
      <c r="M44" s="58"/>
    </row>
    <row r="45" spans="2:13" s="57" customFormat="1" x14ac:dyDescent="0.2"/>
    <row r="46" spans="2:13" s="57" customFormat="1" x14ac:dyDescent="0.2"/>
    <row r="47" spans="2:13" s="57" customFormat="1" x14ac:dyDescent="0.2"/>
    <row r="48" spans="2:13" x14ac:dyDescent="0.2">
      <c r="I48" s="57"/>
    </row>
    <row r="49" spans="9:9" x14ac:dyDescent="0.2">
      <c r="I49" s="57"/>
    </row>
  </sheetData>
  <mergeCells count="2">
    <mergeCell ref="B2:L2"/>
    <mergeCell ref="B3:L3"/>
  </mergeCells>
  <phoneticPr fontId="0" type="noConversion"/>
  <pageMargins left="0.7" right="0.7" top="0.75" bottom="0.75" header="0.3" footer="0.3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Anex A1 Frmtfor AAUM disclosure</vt:lpstr>
      <vt:lpstr>Anex A2 Frmt AAUM stateUT wise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Vimal Bhatter</dc:creator>
  <cp:lastModifiedBy>Nishant Ovhal</cp:lastModifiedBy>
  <cp:lastPrinted>2014-03-24T10:58:12Z</cp:lastPrinted>
  <dcterms:created xsi:type="dcterms:W3CDTF">2014-01-06T04:43:23Z</dcterms:created>
  <dcterms:modified xsi:type="dcterms:W3CDTF">2021-04-07T11:23:39Z</dcterms:modified>
</cp:coreProperties>
</file>